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Quali-Consult\Desktop\Rapport CE Khezema avril 2018\"/>
    </mc:Choice>
  </mc:AlternateContent>
  <bookViews>
    <workbookView xWindow="0" yWindow="0" windowWidth="20490" windowHeight="7455" tabRatio="916"/>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s>
  <definedNames>
    <definedName name="AA" localSheetId="1">#REF!</definedName>
    <definedName name="AA" localSheetId="2">#REF!</definedName>
    <definedName name="AA" localSheetId="3">#REF!</definedName>
    <definedName name="AA" localSheetId="4">#REF!</definedName>
    <definedName name="AA" localSheetId="5">#REF!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25" i="36" l="1"/>
  <c r="D26" i="36" s="1"/>
  <c r="C73" i="36"/>
  <c r="F197" i="32" l="1"/>
  <c r="E197" i="32"/>
  <c r="D197" i="32" s="1"/>
  <c r="D194" i="32"/>
  <c r="C191" i="32"/>
  <c r="D186" i="32"/>
  <c r="D187" i="32" s="1"/>
  <c r="D177" i="32"/>
  <c r="D178" i="32" s="1"/>
  <c r="D169" i="32"/>
  <c r="D170" i="32" s="1"/>
  <c r="C165" i="32"/>
  <c r="C157" i="32"/>
  <c r="C156" i="32"/>
  <c r="C155" i="32"/>
  <c r="D161" i="32" s="1"/>
  <c r="D162" i="32" s="1"/>
  <c r="C145" i="32"/>
  <c r="C144" i="32"/>
  <c r="D149" i="32" s="1"/>
  <c r="D150" i="32" s="1"/>
  <c r="C138" i="32"/>
  <c r="C132" i="32"/>
  <c r="C130" i="32"/>
  <c r="C128" i="32"/>
  <c r="C127" i="32"/>
  <c r="D133" i="32" s="1"/>
  <c r="D134" i="32" s="1"/>
  <c r="C116" i="32"/>
  <c r="C115" i="32"/>
  <c r="C112" i="32"/>
  <c r="D118" i="32" s="1"/>
  <c r="D119" i="32" s="1"/>
  <c r="C100" i="32"/>
  <c r="C99" i="32"/>
  <c r="C94" i="32"/>
  <c r="C93" i="32"/>
  <c r="D102" i="32" s="1"/>
  <c r="D103" i="32" s="1"/>
  <c r="C82" i="32"/>
  <c r="C80" i="32"/>
  <c r="C77" i="32"/>
  <c r="C76" i="32"/>
  <c r="C75" i="32"/>
  <c r="D64" i="32"/>
  <c r="C61" i="32"/>
  <c r="C60" i="32"/>
  <c r="C56" i="32"/>
  <c r="D63" i="32" s="1"/>
  <c r="D53" i="32"/>
  <c r="D52" i="32"/>
  <c r="C51" i="32"/>
  <c r="D43" i="32"/>
  <c r="D42" i="32"/>
  <c r="C37" i="32"/>
  <c r="C26" i="32"/>
  <c r="D33" i="32" s="1"/>
  <c r="D34" i="32" s="1"/>
  <c r="D23" i="32"/>
  <c r="D22" i="32"/>
  <c r="B10" i="32"/>
  <c r="B9" i="32"/>
  <c r="B8" i="32"/>
  <c r="A7" i="32"/>
  <c r="F543" i="31"/>
  <c r="D543" i="31" s="1"/>
  <c r="B543" i="31" s="1"/>
  <c r="E543" i="31"/>
  <c r="C542" i="31"/>
  <c r="A537" i="31"/>
  <c r="F532" i="31"/>
  <c r="D532" i="31" s="1"/>
  <c r="B532" i="31" s="1"/>
  <c r="E532" i="31"/>
  <c r="C530" i="31"/>
  <c r="C528" i="31"/>
  <c r="A517" i="31"/>
  <c r="F512" i="31"/>
  <c r="E512" i="31"/>
  <c r="D512" i="31"/>
  <c r="B512" i="31"/>
  <c r="D513" i="31" s="1"/>
  <c r="D514" i="31" s="1"/>
  <c r="B154" i="29" s="1"/>
  <c r="A506" i="31"/>
  <c r="D500" i="31"/>
  <c r="F498" i="31"/>
  <c r="E498" i="31"/>
  <c r="D498" i="31"/>
  <c r="B498" i="31" s="1"/>
  <c r="D499" i="31" s="1"/>
  <c r="C490" i="31"/>
  <c r="D493" i="31" s="1"/>
  <c r="D494" i="31" s="1"/>
  <c r="A484" i="31"/>
  <c r="F476" i="31"/>
  <c r="E476" i="31"/>
  <c r="D476" i="31"/>
  <c r="B476" i="31" s="1"/>
  <c r="C469" i="31"/>
  <c r="C466" i="31"/>
  <c r="C465" i="31"/>
  <c r="C461" i="31"/>
  <c r="C455" i="31"/>
  <c r="D457" i="31" s="1"/>
  <c r="D458" i="31" s="1"/>
  <c r="A447" i="31"/>
  <c r="F439" i="31"/>
  <c r="E439" i="31"/>
  <c r="D439" i="31"/>
  <c r="B439" i="31" s="1"/>
  <c r="C438" i="31"/>
  <c r="C432" i="31"/>
  <c r="C431" i="31"/>
  <c r="C425" i="31"/>
  <c r="D426" i="31" s="1"/>
  <c r="D427" i="31" s="1"/>
  <c r="C422" i="31"/>
  <c r="C415" i="31"/>
  <c r="C411" i="31"/>
  <c r="D417" i="31" s="1"/>
  <c r="D418" i="31" s="1"/>
  <c r="C405" i="31"/>
  <c r="C402" i="31"/>
  <c r="D406" i="31" s="1"/>
  <c r="D407" i="31" s="1"/>
  <c r="A394" i="31"/>
  <c r="F386" i="31"/>
  <c r="D386" i="31" s="1"/>
  <c r="B386" i="31" s="1"/>
  <c r="E386" i="31"/>
  <c r="C381" i="31"/>
  <c r="C378" i="31"/>
  <c r="C371" i="31"/>
  <c r="C369" i="31"/>
  <c r="C368" i="31"/>
  <c r="D373" i="31" s="1"/>
  <c r="D374" i="31" s="1"/>
  <c r="A361" i="31"/>
  <c r="F353" i="31"/>
  <c r="E353" i="31"/>
  <c r="D353" i="31"/>
  <c r="B353" i="31" s="1"/>
  <c r="C348" i="31"/>
  <c r="C344" i="31"/>
  <c r="C342" i="31"/>
  <c r="C340" i="31"/>
  <c r="C331" i="31"/>
  <c r="D333" i="31" s="1"/>
  <c r="D334" i="31" s="1"/>
  <c r="A321" i="31"/>
  <c r="F313" i="31"/>
  <c r="E313" i="31"/>
  <c r="D313" i="31" s="1"/>
  <c r="B313" i="31" s="1"/>
  <c r="C304" i="31"/>
  <c r="C302" i="31"/>
  <c r="C297" i="31"/>
  <c r="C295" i="31"/>
  <c r="C294" i="31"/>
  <c r="C291" i="31"/>
  <c r="D286" i="31"/>
  <c r="C282" i="31"/>
  <c r="C278" i="31"/>
  <c r="D285" i="31" s="1"/>
  <c r="A269" i="31"/>
  <c r="F261" i="31"/>
  <c r="E261" i="31"/>
  <c r="D261" i="31" s="1"/>
  <c r="B261" i="31" s="1"/>
  <c r="C252" i="31"/>
  <c r="C251" i="31"/>
  <c r="C250" i="31"/>
  <c r="C249" i="31"/>
  <c r="C240" i="31"/>
  <c r="C238" i="31"/>
  <c r="C235" i="31"/>
  <c r="C230" i="31"/>
  <c r="C227" i="31"/>
  <c r="C220" i="31"/>
  <c r="C219" i="31"/>
  <c r="D222" i="31" s="1"/>
  <c r="D223" i="31" s="1"/>
  <c r="A208" i="31"/>
  <c r="F200" i="31"/>
  <c r="E200" i="31"/>
  <c r="D200" i="31"/>
  <c r="B200" i="31"/>
  <c r="C194" i="31"/>
  <c r="C190" i="31"/>
  <c r="C186" i="31"/>
  <c r="C184" i="31"/>
  <c r="D201" i="31" s="1"/>
  <c r="D202" i="31" s="1"/>
  <c r="C182" i="31"/>
  <c r="C181" i="31"/>
  <c r="D172" i="31"/>
  <c r="C170" i="31"/>
  <c r="A161" i="31"/>
  <c r="F153" i="31"/>
  <c r="E153" i="31"/>
  <c r="D153" i="31" s="1"/>
  <c r="B153" i="31"/>
  <c r="C147" i="31"/>
  <c r="D154" i="31" s="1"/>
  <c r="C145" i="31"/>
  <c r="C143" i="31"/>
  <c r="C138" i="31"/>
  <c r="C134" i="31"/>
  <c r="C132" i="31"/>
  <c r="C131" i="31"/>
  <c r="D139" i="31" s="1"/>
  <c r="D140" i="31" s="1"/>
  <c r="C129" i="31"/>
  <c r="C125" i="31"/>
  <c r="D117" i="31"/>
  <c r="D118" i="31" s="1"/>
  <c r="C115" i="31"/>
  <c r="A106" i="31"/>
  <c r="F99" i="31"/>
  <c r="E99" i="31"/>
  <c r="D99" i="31"/>
  <c r="B99" i="31" s="1"/>
  <c r="C91" i="31"/>
  <c r="C89" i="31"/>
  <c r="C82" i="31"/>
  <c r="C79" i="31"/>
  <c r="C74" i="31"/>
  <c r="C72" i="31"/>
  <c r="C69" i="31"/>
  <c r="C68" i="31"/>
  <c r="C65" i="31"/>
  <c r="C59" i="31"/>
  <c r="D61" i="31" s="1"/>
  <c r="D62" i="31" s="1"/>
  <c r="A49" i="31"/>
  <c r="F41" i="31"/>
  <c r="E41" i="31"/>
  <c r="D41" i="31"/>
  <c r="B41" i="31"/>
  <c r="D42" i="31" s="1"/>
  <c r="C35" i="31"/>
  <c r="C34" i="31"/>
  <c r="C30" i="31"/>
  <c r="D26" i="31"/>
  <c r="D25" i="31"/>
  <c r="A16" i="31"/>
  <c r="A8" i="31"/>
  <c r="F197" i="25"/>
  <c r="E197" i="25"/>
  <c r="D197" i="25" s="1"/>
  <c r="C191" i="25"/>
  <c r="D194" i="25" s="1"/>
  <c r="D186" i="25"/>
  <c r="D187" i="25" s="1"/>
  <c r="D178" i="25"/>
  <c r="D177" i="25"/>
  <c r="C165" i="25"/>
  <c r="D169" i="25" s="1"/>
  <c r="D170" i="25" s="1"/>
  <c r="D162" i="25"/>
  <c r="C157" i="25"/>
  <c r="C156" i="25"/>
  <c r="C155" i="25"/>
  <c r="D161" i="25" s="1"/>
  <c r="D149" i="25"/>
  <c r="D150" i="25" s="1"/>
  <c r="C145" i="25"/>
  <c r="C144" i="25"/>
  <c r="C138" i="25"/>
  <c r="C132" i="25"/>
  <c r="C130" i="25"/>
  <c r="C128" i="25"/>
  <c r="C127" i="25"/>
  <c r="D133" i="25" s="1"/>
  <c r="D134" i="25" s="1"/>
  <c r="C116" i="25"/>
  <c r="C115" i="25"/>
  <c r="C112" i="25"/>
  <c r="C100" i="25"/>
  <c r="C99" i="25"/>
  <c r="C94" i="25"/>
  <c r="C93" i="25"/>
  <c r="C82" i="25"/>
  <c r="C80" i="25"/>
  <c r="C77" i="25"/>
  <c r="C76" i="25"/>
  <c r="D84" i="25" s="1"/>
  <c r="D85" i="25" s="1"/>
  <c r="C75" i="25"/>
  <c r="C61" i="25"/>
  <c r="D63" i="25" s="1"/>
  <c r="D64" i="25" s="1"/>
  <c r="C60" i="25"/>
  <c r="C56" i="25"/>
  <c r="D52" i="25"/>
  <c r="D53" i="25" s="1"/>
  <c r="C51" i="25"/>
  <c r="C37" i="25"/>
  <c r="D42" i="25" s="1"/>
  <c r="D43" i="25" s="1"/>
  <c r="C26" i="25"/>
  <c r="D33" i="25" s="1"/>
  <c r="D34" i="25" s="1"/>
  <c r="D23" i="25"/>
  <c r="D22" i="25"/>
  <c r="B10" i="25"/>
  <c r="B9" i="25"/>
  <c r="B8" i="25"/>
  <c r="F543" i="33"/>
  <c r="E543" i="33"/>
  <c r="D543" i="33"/>
  <c r="B543" i="33" s="1"/>
  <c r="C542" i="33"/>
  <c r="D544" i="33" s="1"/>
  <c r="A537" i="33"/>
  <c r="F532" i="33"/>
  <c r="E532" i="33"/>
  <c r="D532" i="33"/>
  <c r="B532" i="33" s="1"/>
  <c r="C530" i="33"/>
  <c r="D533" i="33" s="1"/>
  <c r="D534" i="33" s="1"/>
  <c r="B163" i="29" s="1"/>
  <c r="C528" i="33"/>
  <c r="A517" i="33"/>
  <c r="F512" i="33"/>
  <c r="E512" i="33"/>
  <c r="D512" i="33" s="1"/>
  <c r="B512" i="33" s="1"/>
  <c r="D513" i="33" s="1"/>
  <c r="D514" i="33" s="1"/>
  <c r="B153" i="29" s="1"/>
  <c r="A506" i="33"/>
  <c r="F498" i="33"/>
  <c r="E498" i="33"/>
  <c r="D498" i="33" s="1"/>
  <c r="B498" i="33" s="1"/>
  <c r="D499" i="33" s="1"/>
  <c r="C490" i="33"/>
  <c r="D493" i="33" s="1"/>
  <c r="D494" i="33" s="1"/>
  <c r="A484" i="33"/>
  <c r="F476" i="33"/>
  <c r="E476" i="33"/>
  <c r="D476" i="33"/>
  <c r="B476" i="33" s="1"/>
  <c r="C469" i="33"/>
  <c r="C466" i="33"/>
  <c r="C465" i="33"/>
  <c r="C461" i="33"/>
  <c r="C455" i="33"/>
  <c r="D457" i="33" s="1"/>
  <c r="D458" i="33" s="1"/>
  <c r="A447" i="33"/>
  <c r="F439" i="33"/>
  <c r="E439" i="33"/>
  <c r="D439" i="33" s="1"/>
  <c r="B439" i="33" s="1"/>
  <c r="C438" i="33"/>
  <c r="C432" i="33"/>
  <c r="C431" i="33"/>
  <c r="C425" i="33"/>
  <c r="C422" i="33"/>
  <c r="D426" i="33" s="1"/>
  <c r="D427" i="33" s="1"/>
  <c r="D417" i="33"/>
  <c r="D418" i="33" s="1"/>
  <c r="C415" i="33"/>
  <c r="C411" i="33"/>
  <c r="C405" i="33"/>
  <c r="D406" i="33" s="1"/>
  <c r="D407" i="33" s="1"/>
  <c r="C402" i="33"/>
  <c r="A394" i="33"/>
  <c r="F386" i="33"/>
  <c r="E386" i="33"/>
  <c r="D386" i="33"/>
  <c r="B386" i="33" s="1"/>
  <c r="C381" i="33"/>
  <c r="C378" i="33"/>
  <c r="C371" i="33"/>
  <c r="C369" i="33"/>
  <c r="C368" i="33"/>
  <c r="A361" i="33"/>
  <c r="F353" i="33"/>
  <c r="E353" i="33"/>
  <c r="C348" i="33"/>
  <c r="C344" i="33"/>
  <c r="C342" i="33"/>
  <c r="C340" i="33"/>
  <c r="C331" i="33"/>
  <c r="D333" i="33" s="1"/>
  <c r="D334" i="33" s="1"/>
  <c r="A321" i="33"/>
  <c r="F313" i="33"/>
  <c r="E313" i="33"/>
  <c r="D313" i="33"/>
  <c r="B313" i="33" s="1"/>
  <c r="C304" i="33"/>
  <c r="C302" i="33"/>
  <c r="C297" i="33"/>
  <c r="C295" i="33"/>
  <c r="C294" i="33"/>
  <c r="C291" i="33"/>
  <c r="C282" i="33"/>
  <c r="C278" i="33"/>
  <c r="A269" i="33"/>
  <c r="F261" i="33"/>
  <c r="E261" i="33"/>
  <c r="D261" i="33"/>
  <c r="B261" i="33"/>
  <c r="C252" i="33"/>
  <c r="C251" i="33"/>
  <c r="C250" i="33"/>
  <c r="C249" i="33"/>
  <c r="D262" i="33" s="1"/>
  <c r="C240" i="33"/>
  <c r="C238" i="33"/>
  <c r="C235" i="33"/>
  <c r="C230" i="33"/>
  <c r="C227" i="33"/>
  <c r="C220" i="33"/>
  <c r="C219" i="33"/>
  <c r="A208" i="33"/>
  <c r="F200" i="33"/>
  <c r="E200" i="33"/>
  <c r="D200" i="33"/>
  <c r="B200" i="33" s="1"/>
  <c r="C194" i="33"/>
  <c r="C190" i="33"/>
  <c r="C186" i="33"/>
  <c r="C184" i="33"/>
  <c r="C182" i="33"/>
  <c r="C181" i="33"/>
  <c r="D201" i="33" s="1"/>
  <c r="D202" i="33" s="1"/>
  <c r="D173" i="33"/>
  <c r="D172" i="33"/>
  <c r="C170" i="33"/>
  <c r="A161" i="33"/>
  <c r="F153" i="33"/>
  <c r="E153" i="33"/>
  <c r="D153" i="33" s="1"/>
  <c r="B153" i="33" s="1"/>
  <c r="C147" i="33"/>
  <c r="C145" i="33"/>
  <c r="C143" i="33"/>
  <c r="C138" i="33"/>
  <c r="C134" i="33"/>
  <c r="C132" i="33"/>
  <c r="C131" i="33"/>
  <c r="C129" i="33"/>
  <c r="D139" i="33" s="1"/>
  <c r="D140" i="33" s="1"/>
  <c r="C125" i="33"/>
  <c r="C115" i="33"/>
  <c r="D117" i="33" s="1"/>
  <c r="D118" i="33" s="1"/>
  <c r="A106" i="33"/>
  <c r="F99" i="33"/>
  <c r="D99" i="33" s="1"/>
  <c r="B99" i="33" s="1"/>
  <c r="E99" i="33"/>
  <c r="C91" i="33"/>
  <c r="C89" i="33"/>
  <c r="C82" i="33"/>
  <c r="C79" i="33"/>
  <c r="C74" i="33"/>
  <c r="C72" i="33"/>
  <c r="C69" i="33"/>
  <c r="C68" i="33"/>
  <c r="C65" i="33"/>
  <c r="D84" i="33" s="1"/>
  <c r="C59" i="33"/>
  <c r="D61" i="33" s="1"/>
  <c r="D62" i="33" s="1"/>
  <c r="A49" i="33"/>
  <c r="F41" i="33"/>
  <c r="E41" i="33"/>
  <c r="D41" i="33" s="1"/>
  <c r="C35" i="33"/>
  <c r="C34" i="33"/>
  <c r="C30" i="33"/>
  <c r="D26" i="33"/>
  <c r="D25" i="33"/>
  <c r="A16" i="33"/>
  <c r="A8" i="33"/>
  <c r="A7" i="25" s="1"/>
  <c r="F197" i="35"/>
  <c r="E197" i="35"/>
  <c r="C191" i="35"/>
  <c r="D194" i="35" s="1"/>
  <c r="D186" i="35"/>
  <c r="D187" i="35" s="1"/>
  <c r="D177" i="35"/>
  <c r="D178" i="35" s="1"/>
  <c r="D169" i="35"/>
  <c r="D170" i="35" s="1"/>
  <c r="C165" i="35"/>
  <c r="C157" i="35"/>
  <c r="C156" i="35"/>
  <c r="C155" i="35"/>
  <c r="C145" i="35"/>
  <c r="C144" i="35"/>
  <c r="D149" i="35" s="1"/>
  <c r="D150" i="35" s="1"/>
  <c r="C138" i="35"/>
  <c r="C132" i="35"/>
  <c r="C130" i="35"/>
  <c r="C128" i="35"/>
  <c r="C127" i="35"/>
  <c r="D133" i="35" s="1"/>
  <c r="D134" i="35" s="1"/>
  <c r="D119" i="35"/>
  <c r="C116" i="35"/>
  <c r="C115" i="35"/>
  <c r="C112" i="35"/>
  <c r="D118" i="35" s="1"/>
  <c r="C100" i="35"/>
  <c r="C99" i="35"/>
  <c r="C94" i="35"/>
  <c r="C93" i="35"/>
  <c r="D102" i="35" s="1"/>
  <c r="D103" i="35" s="1"/>
  <c r="C82" i="35"/>
  <c r="C80" i="35"/>
  <c r="C77" i="35"/>
  <c r="C76" i="35"/>
  <c r="D84" i="35" s="1"/>
  <c r="D85" i="35" s="1"/>
  <c r="C75" i="35"/>
  <c r="C61" i="35"/>
  <c r="C60" i="35"/>
  <c r="C56" i="35"/>
  <c r="D63" i="35" s="1"/>
  <c r="D64" i="35" s="1"/>
  <c r="D52" i="35"/>
  <c r="D53" i="35" s="1"/>
  <c r="C51" i="35"/>
  <c r="C37" i="35"/>
  <c r="D42" i="35" s="1"/>
  <c r="D43" i="35" s="1"/>
  <c r="C26" i="35"/>
  <c r="D33" i="35" s="1"/>
  <c r="D34" i="35" s="1"/>
  <c r="D23" i="35"/>
  <c r="D22" i="35"/>
  <c r="B10" i="35"/>
  <c r="B9" i="35"/>
  <c r="B8" i="35"/>
  <c r="F543" i="43"/>
  <c r="D543" i="43" s="1"/>
  <c r="B543" i="43" s="1"/>
  <c r="E543" i="43"/>
  <c r="C542" i="43"/>
  <c r="A537" i="43"/>
  <c r="F532" i="43"/>
  <c r="D532" i="43" s="1"/>
  <c r="E532" i="43"/>
  <c r="B532" i="43"/>
  <c r="C530" i="43"/>
  <c r="D533" i="43" s="1"/>
  <c r="D534" i="43" s="1"/>
  <c r="B162" i="29" s="1"/>
  <c r="C528" i="43"/>
  <c r="A517" i="43"/>
  <c r="F512" i="43"/>
  <c r="E512" i="43"/>
  <c r="D512" i="43"/>
  <c r="B512" i="43" s="1"/>
  <c r="D513" i="43" s="1"/>
  <c r="D514" i="43" s="1"/>
  <c r="B152" i="29" s="1"/>
  <c r="A506" i="43"/>
  <c r="D500" i="43"/>
  <c r="F498" i="43"/>
  <c r="E498" i="43"/>
  <c r="D498" i="43"/>
  <c r="B498" i="43" s="1"/>
  <c r="D499" i="43" s="1"/>
  <c r="D502" i="43" s="1"/>
  <c r="D503" i="43" s="1"/>
  <c r="B143" i="29" s="1"/>
  <c r="D494" i="43"/>
  <c r="C490" i="43"/>
  <c r="D493" i="43" s="1"/>
  <c r="A484" i="43"/>
  <c r="F476" i="43"/>
  <c r="E476" i="43"/>
  <c r="D476" i="43"/>
  <c r="B476" i="43" s="1"/>
  <c r="C469" i="43"/>
  <c r="C466" i="43"/>
  <c r="C465" i="43"/>
  <c r="C461" i="43"/>
  <c r="C455" i="43"/>
  <c r="D457" i="43" s="1"/>
  <c r="D458" i="43" s="1"/>
  <c r="A447" i="43"/>
  <c r="F439" i="43"/>
  <c r="E439" i="43"/>
  <c r="D439" i="43"/>
  <c r="B439" i="43" s="1"/>
  <c r="C438" i="43"/>
  <c r="C432" i="43"/>
  <c r="C431" i="43"/>
  <c r="C425" i="43"/>
  <c r="D426" i="43" s="1"/>
  <c r="D427" i="43" s="1"/>
  <c r="C422" i="43"/>
  <c r="C415" i="43"/>
  <c r="C411" i="43"/>
  <c r="D417" i="43" s="1"/>
  <c r="D418" i="43" s="1"/>
  <c r="C405" i="43"/>
  <c r="C402" i="43"/>
  <c r="D406" i="43" s="1"/>
  <c r="D407" i="43" s="1"/>
  <c r="A394" i="43"/>
  <c r="F386" i="43"/>
  <c r="D386" i="43" s="1"/>
  <c r="B386" i="43" s="1"/>
  <c r="E386" i="43"/>
  <c r="C381" i="43"/>
  <c r="C378" i="43"/>
  <c r="C371" i="43"/>
  <c r="C369" i="43"/>
  <c r="C368" i="43"/>
  <c r="A361" i="43"/>
  <c r="F353" i="43"/>
  <c r="E353" i="43"/>
  <c r="D353" i="43"/>
  <c r="B353" i="43" s="1"/>
  <c r="C348" i="43"/>
  <c r="C344" i="43"/>
  <c r="C342" i="43"/>
  <c r="C340" i="43"/>
  <c r="D334" i="43"/>
  <c r="C331" i="43"/>
  <c r="D333" i="43" s="1"/>
  <c r="A321" i="43"/>
  <c r="F313" i="43"/>
  <c r="E313" i="43"/>
  <c r="C304" i="43"/>
  <c r="C302" i="43"/>
  <c r="C297" i="43"/>
  <c r="C295" i="43"/>
  <c r="C294" i="43"/>
  <c r="C291" i="43"/>
  <c r="D286" i="43"/>
  <c r="C282" i="43"/>
  <c r="C278" i="43"/>
  <c r="D285" i="43" s="1"/>
  <c r="A269" i="43"/>
  <c r="F261" i="43"/>
  <c r="E261" i="43"/>
  <c r="D261" i="43" s="1"/>
  <c r="B261" i="43" s="1"/>
  <c r="C252" i="43"/>
  <c r="C251" i="43"/>
  <c r="C250" i="43"/>
  <c r="C249" i="43"/>
  <c r="C240" i="43"/>
  <c r="C238" i="43"/>
  <c r="C235" i="43"/>
  <c r="C230" i="43"/>
  <c r="C227" i="43"/>
  <c r="D244" i="43" s="1"/>
  <c r="D245" i="43" s="1"/>
  <c r="C220" i="43"/>
  <c r="C219" i="43"/>
  <c r="D222" i="43" s="1"/>
  <c r="D223" i="43" s="1"/>
  <c r="A208" i="43"/>
  <c r="F200" i="43"/>
  <c r="E200" i="43"/>
  <c r="D200" i="43"/>
  <c r="B200" i="43"/>
  <c r="C194" i="43"/>
  <c r="C190" i="43"/>
  <c r="C186" i="43"/>
  <c r="C184" i="43"/>
  <c r="D201" i="43" s="1"/>
  <c r="D202" i="43" s="1"/>
  <c r="C182" i="43"/>
  <c r="C181" i="43"/>
  <c r="D172" i="43"/>
  <c r="C170" i="43"/>
  <c r="A161" i="43"/>
  <c r="F153" i="43"/>
  <c r="E153" i="43"/>
  <c r="D153" i="43" s="1"/>
  <c r="B153" i="43"/>
  <c r="C147" i="43"/>
  <c r="D154" i="43" s="1"/>
  <c r="C145" i="43"/>
  <c r="C143" i="43"/>
  <c r="C138" i="43"/>
  <c r="C134" i="43"/>
  <c r="C132" i="43"/>
  <c r="C131" i="43"/>
  <c r="D139" i="43" s="1"/>
  <c r="D140" i="43" s="1"/>
  <c r="C129" i="43"/>
  <c r="C125" i="43"/>
  <c r="D117" i="43"/>
  <c r="D118" i="43" s="1"/>
  <c r="C115" i="43"/>
  <c r="A106" i="43"/>
  <c r="F99" i="43"/>
  <c r="E99" i="43"/>
  <c r="D99" i="43"/>
  <c r="B99" i="43" s="1"/>
  <c r="C91" i="43"/>
  <c r="C89" i="43"/>
  <c r="C82" i="43"/>
  <c r="C79" i="43"/>
  <c r="C74" i="43"/>
  <c r="C72" i="43"/>
  <c r="C69" i="43"/>
  <c r="C68" i="43"/>
  <c r="C65" i="43"/>
  <c r="C59" i="43"/>
  <c r="D61" i="43" s="1"/>
  <c r="D62" i="43" s="1"/>
  <c r="A49" i="43"/>
  <c r="F41" i="43"/>
  <c r="E41" i="43"/>
  <c r="D41" i="43"/>
  <c r="C35" i="43"/>
  <c r="C34" i="43"/>
  <c r="C30" i="43"/>
  <c r="D26" i="43"/>
  <c r="D25" i="43"/>
  <c r="A16" i="43"/>
  <c r="A8" i="43"/>
  <c r="A7" i="35" s="1"/>
  <c r="D194" i="37"/>
  <c r="C191" i="37"/>
  <c r="D186" i="37"/>
  <c r="D187" i="37" s="1"/>
  <c r="D177" i="37"/>
  <c r="D178" i="37" s="1"/>
  <c r="C165" i="37"/>
  <c r="D169" i="37" s="1"/>
  <c r="D170" i="37" s="1"/>
  <c r="C157" i="37"/>
  <c r="C156" i="37"/>
  <c r="C155" i="37"/>
  <c r="C145" i="37"/>
  <c r="C144" i="37"/>
  <c r="C138" i="37"/>
  <c r="D149" i="37" s="1"/>
  <c r="D150" i="37" s="1"/>
  <c r="C132" i="37"/>
  <c r="C130" i="37"/>
  <c r="C128" i="37"/>
  <c r="C127" i="37"/>
  <c r="D133" i="37" s="1"/>
  <c r="D134" i="37" s="1"/>
  <c r="D118" i="37"/>
  <c r="D119" i="37" s="1"/>
  <c r="C116" i="37"/>
  <c r="C115" i="37"/>
  <c r="C112" i="37"/>
  <c r="C100" i="37"/>
  <c r="C99" i="37"/>
  <c r="C94" i="37"/>
  <c r="C93" i="37"/>
  <c r="D102" i="37" s="1"/>
  <c r="D103" i="37" s="1"/>
  <c r="C82" i="37"/>
  <c r="C80" i="37"/>
  <c r="C77" i="37"/>
  <c r="C76" i="37"/>
  <c r="C75" i="37"/>
  <c r="C61" i="37"/>
  <c r="C60" i="37"/>
  <c r="C56" i="37"/>
  <c r="D63" i="37" s="1"/>
  <c r="D64" i="37" s="1"/>
  <c r="C51" i="37"/>
  <c r="D52" i="37" s="1"/>
  <c r="D53" i="37" s="1"/>
  <c r="D42" i="37"/>
  <c r="D43" i="37" s="1"/>
  <c r="C37" i="37"/>
  <c r="C26" i="37"/>
  <c r="D33" i="37" s="1"/>
  <c r="D34" i="37" s="1"/>
  <c r="D22" i="37"/>
  <c r="D23" i="37" s="1"/>
  <c r="B10" i="37"/>
  <c r="B9" i="37"/>
  <c r="B8" i="37"/>
  <c r="D547" i="36"/>
  <c r="B43" i="29" s="1"/>
  <c r="C542" i="36"/>
  <c r="D544" i="36" s="1"/>
  <c r="A537" i="36"/>
  <c r="C530" i="36"/>
  <c r="C528" i="36"/>
  <c r="D533" i="36" s="1"/>
  <c r="D534" i="36" s="1"/>
  <c r="B161" i="29" s="1"/>
  <c r="A517" i="36"/>
  <c r="D513" i="36"/>
  <c r="D514" i="36" s="1"/>
  <c r="B151" i="29" s="1"/>
  <c r="A506" i="36"/>
  <c r="D499" i="36"/>
  <c r="D500" i="36" s="1"/>
  <c r="C490" i="36"/>
  <c r="D493" i="36" s="1"/>
  <c r="D494" i="36" s="1"/>
  <c r="A484" i="36"/>
  <c r="C469" i="36"/>
  <c r="C466" i="36"/>
  <c r="C465" i="36"/>
  <c r="C461" i="36"/>
  <c r="C455" i="36"/>
  <c r="D457" i="36" s="1"/>
  <c r="D458" i="36" s="1"/>
  <c r="A447" i="36"/>
  <c r="C438" i="36"/>
  <c r="C432" i="36"/>
  <c r="C431" i="36"/>
  <c r="C425" i="36"/>
  <c r="C422" i="36"/>
  <c r="D426" i="36" s="1"/>
  <c r="D427" i="36" s="1"/>
  <c r="C415" i="36"/>
  <c r="C411" i="36"/>
  <c r="C405" i="36"/>
  <c r="C402" i="36"/>
  <c r="A394" i="36"/>
  <c r="C381" i="36"/>
  <c r="C378" i="36"/>
  <c r="C371" i="36"/>
  <c r="C369" i="36"/>
  <c r="C368" i="36"/>
  <c r="A361" i="36"/>
  <c r="C348" i="36"/>
  <c r="C344" i="36"/>
  <c r="C342" i="36"/>
  <c r="C340" i="36"/>
  <c r="D333" i="36"/>
  <c r="D334" i="36" s="1"/>
  <c r="C331" i="36"/>
  <c r="A321" i="36"/>
  <c r="C304" i="36"/>
  <c r="C302" i="36"/>
  <c r="C297" i="36"/>
  <c r="C295" i="36"/>
  <c r="D314" i="36" s="1"/>
  <c r="C294" i="36"/>
  <c r="C291" i="36"/>
  <c r="D285" i="36"/>
  <c r="D286" i="36" s="1"/>
  <c r="C282" i="36"/>
  <c r="C278" i="36"/>
  <c r="A269" i="36"/>
  <c r="C252" i="36"/>
  <c r="C251" i="36"/>
  <c r="C250" i="36"/>
  <c r="C249" i="36"/>
  <c r="C240" i="36"/>
  <c r="C238" i="36"/>
  <c r="C235" i="36"/>
  <c r="C230" i="36"/>
  <c r="C227" i="36"/>
  <c r="D222" i="36"/>
  <c r="D223" i="36" s="1"/>
  <c r="C220" i="36"/>
  <c r="C219" i="36"/>
  <c r="A208" i="36"/>
  <c r="D202" i="36"/>
  <c r="C194" i="36"/>
  <c r="C190" i="36"/>
  <c r="C186" i="36"/>
  <c r="C184" i="36"/>
  <c r="C182" i="36"/>
  <c r="C181" i="36"/>
  <c r="D201" i="36" s="1"/>
  <c r="D172" i="36"/>
  <c r="C170" i="36"/>
  <c r="A161" i="36"/>
  <c r="C147" i="36"/>
  <c r="C145" i="36"/>
  <c r="C143" i="36"/>
  <c r="D154" i="36" s="1"/>
  <c r="C138" i="36"/>
  <c r="C134" i="36"/>
  <c r="C132" i="36"/>
  <c r="C131" i="36"/>
  <c r="C129" i="36"/>
  <c r="C125" i="36"/>
  <c r="D117" i="36"/>
  <c r="D118" i="36" s="1"/>
  <c r="C115" i="36"/>
  <c r="A106" i="36"/>
  <c r="C91" i="36"/>
  <c r="D100" i="36" s="1"/>
  <c r="D101" i="36" s="1"/>
  <c r="C89" i="36"/>
  <c r="C82" i="36"/>
  <c r="C79" i="36"/>
  <c r="C74" i="36"/>
  <c r="C72" i="36"/>
  <c r="C69" i="36"/>
  <c r="D84" i="36" s="1"/>
  <c r="C68" i="36"/>
  <c r="C65" i="36"/>
  <c r="D61" i="36"/>
  <c r="D62" i="36" s="1"/>
  <c r="C59" i="36"/>
  <c r="A49" i="36"/>
  <c r="C35" i="36"/>
  <c r="C34" i="36"/>
  <c r="C30" i="36"/>
  <c r="A16" i="36"/>
  <c r="A8" i="36"/>
  <c r="A7" i="37" s="1"/>
  <c r="J178" i="29"/>
  <c r="J169" i="29"/>
  <c r="J160" i="29"/>
  <c r="J150" i="29"/>
  <c r="J141" i="29"/>
  <c r="J132" i="29"/>
  <c r="J123" i="29"/>
  <c r="J114" i="29"/>
  <c r="J105" i="29"/>
  <c r="J96" i="29"/>
  <c r="J87" i="29"/>
  <c r="J78" i="29"/>
  <c r="J69" i="29"/>
  <c r="J60" i="29"/>
  <c r="J51" i="29"/>
  <c r="J42" i="29"/>
  <c r="J33" i="29"/>
  <c r="J23" i="29"/>
  <c r="D161" i="37" l="1"/>
  <c r="D162" i="37" s="1"/>
  <c r="D406" i="36"/>
  <c r="D407" i="36" s="1"/>
  <c r="D477" i="36"/>
  <c r="D478" i="36" s="1"/>
  <c r="D440" i="36"/>
  <c r="D441" i="36" s="1"/>
  <c r="D387" i="36"/>
  <c r="D388" i="36" s="1"/>
  <c r="D373" i="36"/>
  <c r="D374" i="36" s="1"/>
  <c r="D354" i="36"/>
  <c r="D355" i="36" s="1"/>
  <c r="D42" i="36"/>
  <c r="D43" i="36" s="1"/>
  <c r="D544" i="43"/>
  <c r="D45" i="31"/>
  <c r="D46" i="31" s="1"/>
  <c r="B55" i="29" s="1"/>
  <c r="D43" i="31"/>
  <c r="D102" i="36"/>
  <c r="D103" i="36" s="1"/>
  <c r="B61" i="29" s="1"/>
  <c r="D85" i="36"/>
  <c r="D195" i="35"/>
  <c r="D315" i="36"/>
  <c r="D317" i="36"/>
  <c r="D318" i="36" s="1"/>
  <c r="B97" i="29" s="1"/>
  <c r="D155" i="43"/>
  <c r="D157" i="43"/>
  <c r="D158" i="43" s="1"/>
  <c r="B71" i="29" s="1"/>
  <c r="D155" i="36"/>
  <c r="D265" i="33"/>
  <c r="D266" i="33" s="1"/>
  <c r="B90" i="29" s="1"/>
  <c r="D263" i="33"/>
  <c r="D155" i="31"/>
  <c r="D157" i="31"/>
  <c r="D158" i="31" s="1"/>
  <c r="B73" i="29" s="1"/>
  <c r="D547" i="43"/>
  <c r="B44" i="29" s="1"/>
  <c r="D477" i="33"/>
  <c r="D204" i="31"/>
  <c r="D205" i="31" s="1"/>
  <c r="B82" i="29" s="1"/>
  <c r="D173" i="31"/>
  <c r="D262" i="31"/>
  <c r="B65" i="29"/>
  <c r="D547" i="33"/>
  <c r="B45" i="29" s="1"/>
  <c r="B41" i="33"/>
  <c r="D100" i="33"/>
  <c r="D101" i="33" s="1"/>
  <c r="D204" i="33"/>
  <c r="D205" i="33" s="1"/>
  <c r="B81" i="29" s="1"/>
  <c r="D545" i="33"/>
  <c r="B172" i="29" s="1"/>
  <c r="D102" i="25"/>
  <c r="D103" i="25" s="1"/>
  <c r="D502" i="31"/>
  <c r="D503" i="31" s="1"/>
  <c r="B145" i="29" s="1"/>
  <c r="D533" i="31"/>
  <c r="D534" i="31" s="1"/>
  <c r="B164" i="29" s="1"/>
  <c r="D544" i="31"/>
  <c r="D502" i="33"/>
  <c r="D503" i="33" s="1"/>
  <c r="B144" i="29" s="1"/>
  <c r="D500" i="33"/>
  <c r="D262" i="36"/>
  <c r="D204" i="43"/>
  <c r="D205" i="43" s="1"/>
  <c r="B80" i="29" s="1"/>
  <c r="D173" i="43"/>
  <c r="D314" i="43"/>
  <c r="D354" i="43"/>
  <c r="D545" i="36"/>
  <c r="B170" i="29" s="1"/>
  <c r="D195" i="37"/>
  <c r="D262" i="43"/>
  <c r="D387" i="43"/>
  <c r="D85" i="33"/>
  <c r="D102" i="33"/>
  <c r="D103" i="33" s="1"/>
  <c r="B63" i="29" s="1"/>
  <c r="D139" i="36"/>
  <c r="D140" i="36" s="1"/>
  <c r="D502" i="36"/>
  <c r="D503" i="36" s="1"/>
  <c r="B142" i="29" s="1"/>
  <c r="B41" i="43"/>
  <c r="D42" i="43" s="1"/>
  <c r="D313" i="43"/>
  <c r="B313" i="43" s="1"/>
  <c r="D373" i="43"/>
  <c r="D374" i="43" s="1"/>
  <c r="D42" i="33"/>
  <c r="D154" i="33"/>
  <c r="D244" i="33"/>
  <c r="D245" i="33" s="1"/>
  <c r="D285" i="33"/>
  <c r="D286" i="33" s="1"/>
  <c r="D353" i="33"/>
  <c r="B353" i="33" s="1"/>
  <c r="D440" i="33"/>
  <c r="D195" i="25"/>
  <c r="D547" i="31"/>
  <c r="B46" i="29" s="1"/>
  <c r="D244" i="31"/>
  <c r="D245" i="31" s="1"/>
  <c r="D387" i="31"/>
  <c r="D195" i="32"/>
  <c r="D314" i="31"/>
  <c r="D354" i="31"/>
  <c r="D204" i="36"/>
  <c r="D205" i="36" s="1"/>
  <c r="B79" i="29" s="1"/>
  <c r="D84" i="37"/>
  <c r="D85" i="37" s="1"/>
  <c r="D84" i="43"/>
  <c r="D100" i="43"/>
  <c r="D101" i="43" s="1"/>
  <c r="D440" i="43"/>
  <c r="D373" i="33"/>
  <c r="D374" i="33" s="1"/>
  <c r="D387" i="33"/>
  <c r="D84" i="31"/>
  <c r="D100" i="31"/>
  <c r="D101" i="31" s="1"/>
  <c r="D440" i="31"/>
  <c r="D84" i="32"/>
  <c r="D85" i="32" s="1"/>
  <c r="D173" i="36"/>
  <c r="D244" i="36"/>
  <c r="D245" i="36" s="1"/>
  <c r="D417" i="36"/>
  <c r="D418" i="36" s="1"/>
  <c r="D477" i="43"/>
  <c r="D161" i="35"/>
  <c r="D162" i="35" s="1"/>
  <c r="D197" i="35"/>
  <c r="D222" i="33"/>
  <c r="D223" i="33" s="1"/>
  <c r="D314" i="33"/>
  <c r="D354" i="33"/>
  <c r="D118" i="25"/>
  <c r="D119" i="25" s="1"/>
  <c r="D477" i="31"/>
  <c r="D480" i="36" l="1"/>
  <c r="D481" i="36" s="1"/>
  <c r="B133" i="29" s="1"/>
  <c r="D443" i="36"/>
  <c r="D444" i="36" s="1"/>
  <c r="B124" i="29" s="1"/>
  <c r="D390" i="36"/>
  <c r="D391" i="36" s="1"/>
  <c r="B115" i="29" s="1"/>
  <c r="D357" i="36"/>
  <c r="D358" i="36" s="1"/>
  <c r="B106" i="29" s="1"/>
  <c r="B66" i="29"/>
  <c r="D45" i="43"/>
  <c r="D46" i="43" s="1"/>
  <c r="B53" i="29" s="1"/>
  <c r="D43" i="43"/>
  <c r="D357" i="33"/>
  <c r="D358" i="33" s="1"/>
  <c r="B108" i="29" s="1"/>
  <c r="D355" i="33"/>
  <c r="D388" i="33"/>
  <c r="D390" i="33"/>
  <c r="D391" i="33" s="1"/>
  <c r="B117" i="29" s="1"/>
  <c r="D85" i="43"/>
  <c r="D102" i="43"/>
  <c r="D103" i="43" s="1"/>
  <c r="B62" i="29" s="1"/>
  <c r="D317" i="31"/>
  <c r="D318" i="31" s="1"/>
  <c r="B100" i="29" s="1"/>
  <c r="D315" i="31"/>
  <c r="D198" i="32"/>
  <c r="D199" i="32" s="1"/>
  <c r="D263" i="43"/>
  <c r="D265" i="43"/>
  <c r="D266" i="43" s="1"/>
  <c r="B89" i="29" s="1"/>
  <c r="D317" i="43"/>
  <c r="D318" i="43" s="1"/>
  <c r="B98" i="29" s="1"/>
  <c r="D315" i="43"/>
  <c r="D45" i="36"/>
  <c r="D545" i="31"/>
  <c r="B173" i="29" s="1"/>
  <c r="D263" i="31"/>
  <c r="D265" i="31"/>
  <c r="D266" i="31" s="1"/>
  <c r="B91" i="29" s="1"/>
  <c r="D317" i="33"/>
  <c r="D318" i="33" s="1"/>
  <c r="B99" i="29" s="1"/>
  <c r="D315" i="33"/>
  <c r="D480" i="43"/>
  <c r="D481" i="43" s="1"/>
  <c r="B134" i="29" s="1"/>
  <c r="D478" i="43"/>
  <c r="D443" i="31"/>
  <c r="D444" i="31" s="1"/>
  <c r="B127" i="29" s="1"/>
  <c r="D441" i="31"/>
  <c r="D480" i="31"/>
  <c r="D481" i="31" s="1"/>
  <c r="B136" i="29" s="1"/>
  <c r="D478" i="31"/>
  <c r="D441" i="43"/>
  <c r="D443" i="43"/>
  <c r="D444" i="43" s="1"/>
  <c r="B125" i="29" s="1"/>
  <c r="D390" i="31"/>
  <c r="D391" i="31" s="1"/>
  <c r="B118" i="29" s="1"/>
  <c r="D388" i="31"/>
  <c r="D443" i="33"/>
  <c r="D444" i="33" s="1"/>
  <c r="B126" i="29" s="1"/>
  <c r="D441" i="33"/>
  <c r="D155" i="33"/>
  <c r="D157" i="33"/>
  <c r="D158" i="33" s="1"/>
  <c r="B72" i="29" s="1"/>
  <c r="D198" i="37"/>
  <c r="D199" i="37" s="1"/>
  <c r="D198" i="35"/>
  <c r="D199" i="35" s="1"/>
  <c r="D545" i="43"/>
  <c r="B171" i="29" s="1"/>
  <c r="D85" i="31"/>
  <c r="D102" i="31"/>
  <c r="D103" i="31" s="1"/>
  <c r="B64" i="29" s="1"/>
  <c r="D357" i="31"/>
  <c r="D358" i="31" s="1"/>
  <c r="B109" i="29" s="1"/>
  <c r="D355" i="31"/>
  <c r="D43" i="33"/>
  <c r="D45" i="33"/>
  <c r="D46" i="33" s="1"/>
  <c r="B54" i="29" s="1"/>
  <c r="D390" i="43"/>
  <c r="D391" i="43" s="1"/>
  <c r="B116" i="29" s="1"/>
  <c r="D388" i="43"/>
  <c r="D357" i="43"/>
  <c r="D358" i="43" s="1"/>
  <c r="B107" i="29" s="1"/>
  <c r="D355" i="43"/>
  <c r="D263" i="36"/>
  <c r="D265" i="36"/>
  <c r="D266" i="36" s="1"/>
  <c r="B88" i="29" s="1"/>
  <c r="D198" i="25"/>
  <c r="D199" i="25" s="1"/>
  <c r="D478" i="33"/>
  <c r="D480" i="33"/>
  <c r="D481" i="33" s="1"/>
  <c r="B135" i="29" s="1"/>
  <c r="D157" i="36"/>
  <c r="D158" i="36" s="1"/>
  <c r="B70" i="29" s="1"/>
  <c r="B11" i="25" l="1"/>
  <c r="B181" i="29"/>
  <c r="B11" i="37"/>
  <c r="B179" i="29"/>
  <c r="D548" i="31"/>
  <c r="D549" i="31" s="1"/>
  <c r="D548" i="33"/>
  <c r="D549" i="33" s="1"/>
  <c r="B182" i="29"/>
  <c r="B11" i="32"/>
  <c r="D548" i="43"/>
  <c r="D549" i="43" s="1"/>
  <c r="B11" i="35"/>
  <c r="B180" i="29"/>
  <c r="D46" i="36"/>
  <c r="B52" i="29" s="1"/>
  <c r="D548" i="36"/>
  <c r="D549" i="36" s="1"/>
  <c r="B34" i="29" l="1"/>
  <c r="B12" i="36"/>
  <c r="B24" i="29"/>
  <c r="B12" i="33"/>
  <c r="B26" i="29"/>
  <c r="B36" i="29"/>
  <c r="B35" i="29"/>
  <c r="B25" i="29"/>
  <c r="B12" i="43"/>
  <c r="B27" i="29"/>
  <c r="B37" i="29"/>
  <c r="B12" i="31"/>
</calcChain>
</file>

<file path=xl/sharedStrings.xml><?xml version="1.0" encoding="utf-8"?>
<sst xmlns="http://schemas.openxmlformats.org/spreadsheetml/2006/main" count="3769" uniqueCount="455">
  <si>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</si>
  <si>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</si>
  <si>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</si>
  <si>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</si>
  <si>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</si>
  <si>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</si>
  <si>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</si>
  <si>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</si>
  <si>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</si>
  <si>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</si>
  <si>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</si>
  <si>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</si>
  <si>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</si>
  <si>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</si>
  <si>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</si>
  <si>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</si>
  <si>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</si>
  <si>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</si>
  <si>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</si>
  <si>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</si>
  <si>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</si>
  <si>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</si>
  <si>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</si>
  <si>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</si>
  <si>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</si>
  <si>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</si>
  <si>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</si>
  <si>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</si>
  <si>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</si>
  <si>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</si>
  <si>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</si>
  <si>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</si>
  <si>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</si>
  <si>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</si>
  <si>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</si>
  <si>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</si>
  <si>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</si>
  <si>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</si>
  <si>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</si>
  <si>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</si>
  <si>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</si>
  <si>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</si>
  <si>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</si>
  <si>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</si>
  <si>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</si>
  <si>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</si>
  <si>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</si>
  <si>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</si>
  <si>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</si>
  <si>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</si>
  <si>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</si>
  <si>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</si>
  <si>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</si>
  <si>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</si>
  <si>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</si>
  <si>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</si>
  <si>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</si>
  <si>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</si>
  <si>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</si>
  <si>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</si>
  <si>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</si>
  <si>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</si>
  <si>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</si>
  <si>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</si>
  <si>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</si>
  <si>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</si>
  <si>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</si>
  <si>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</si>
  <si>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</si>
  <si>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</si>
  <si>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</si>
  <si>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</si>
  <si>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</si>
  <si>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</si>
  <si>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</si>
  <si>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</si>
  <si>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</si>
  <si>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</si>
  <si>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</si>
  <si>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</si>
  <si>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</si>
  <si>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</si>
  <si>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</si>
  <si>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</si>
  <si>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</si>
  <si>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</si>
  <si>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</si>
  <si>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</si>
  <si>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</si>
  <si>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</si>
  <si>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</si>
  <si>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</si>
  <si>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</si>
  <si>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</si>
  <si>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</si>
  <si>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</si>
  <si>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</si>
  <si>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</si>
  <si>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</si>
  <si>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</si>
  <si>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</si>
  <si>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</si>
  <si>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</si>
  <si>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</si>
  <si>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</si>
  <si>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</si>
  <si>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</si>
  <si>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</si>
  <si>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</si>
  <si>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</si>
  <si>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</si>
  <si>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</si>
  <si>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</si>
  <si>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</si>
  <si>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</si>
  <si>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</si>
  <si>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</si>
  <si>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</si>
  <si>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</si>
  <si>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</si>
  <si>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</si>
  <si>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</si>
  <si>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</si>
  <si>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</si>
  <si>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</si>
  <si>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</si>
  <si>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</si>
  <si>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</si>
  <si>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</si>
  <si>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</si>
  <si>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</si>
  <si>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</si>
  <si>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</si>
  <si>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</si>
  <si>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</si>
  <si>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</si>
  <si>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</si>
  <si>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</si>
  <si>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</si>
  <si>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</si>
  <si>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</si>
  <si>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</si>
  <si>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</si>
  <si>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</si>
  <si>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</si>
  <si>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</si>
  <si>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</si>
  <si>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</si>
  <si>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</si>
  <si>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</si>
  <si>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</si>
  <si>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</si>
  <si>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</si>
  <si>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</si>
  <si>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</si>
  <si>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</si>
  <si>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</si>
  <si>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</si>
  <si>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</si>
  <si>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</si>
  <si>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</si>
  <si>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</si>
  <si>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</si>
  <si>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</si>
  <si>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</si>
  <si>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</si>
  <si>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</si>
  <si>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</si>
  <si>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</si>
  <si>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</si>
  <si>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</si>
  <si>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</si>
  <si>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</si>
  <si>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</si>
  <si>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</si>
  <si>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</si>
  <si>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</si>
  <si>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</si>
  <si>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</si>
  <si>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</si>
  <si>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</si>
  <si>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</si>
  <si>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</si>
  <si>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</si>
  <si>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</si>
  <si>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</si>
  <si>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</si>
  <si>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</si>
  <si>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</si>
  <si>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</si>
  <si>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</si>
  <si>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</si>
  <si>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</si>
  <si>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</si>
  <si>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</si>
  <si>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</si>
  <si>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</si>
  <si>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</si>
  <si>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</si>
  <si>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</si>
  <si>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</si>
  <si>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</si>
  <si>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</si>
  <si>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</si>
  <si>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</si>
  <si>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</si>
  <si>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</si>
  <si>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</si>
  <si>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</si>
  <si>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</si>
  <si>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</si>
  <si>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</si>
  <si>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</si>
  <si>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</si>
  <si>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</si>
  <si>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</si>
  <si>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</si>
  <si>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</si>
  <si>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</si>
  <si>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</si>
  <si>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</si>
  <si>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</si>
  <si>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</si>
  <si>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</si>
  <si>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</si>
  <si>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</si>
  <si>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</si>
  <si>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</si>
  <si>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</si>
  <si>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</si>
  <si>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</si>
  <si>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</si>
  <si>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</si>
  <si>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</si>
  <si>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</si>
  <si>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</si>
  <si>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</si>
  <si>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</si>
  <si>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</si>
  <si>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</si>
  <si>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</si>
  <si>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</si>
  <si>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</si>
  <si>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</si>
  <si>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</si>
  <si>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</si>
  <si>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</si>
  <si>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</si>
  <si>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</si>
  <si>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</si>
  <si>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</si>
  <si>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</si>
  <si>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</si>
  <si>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</si>
  <si>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</si>
  <si>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</si>
  <si>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</si>
  <si>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</si>
  <si>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</si>
  <si>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</si>
  <si>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</si>
  <si>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</si>
  <si>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</si>
  <si>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</si>
  <si>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</si>
  <si>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</si>
  <si>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</si>
  <si>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</si>
  <si>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</si>
  <si>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</si>
  <si>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</si>
  <si>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</si>
  <si>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</si>
  <si>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</si>
  <si>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</si>
  <si>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</si>
  <si>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</si>
  <si>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</si>
  <si>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</si>
  <si>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</si>
  <si>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</si>
  <si>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</si>
  <si>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</si>
  <si>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</si>
  <si>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</si>
  <si>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</si>
  <si>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</si>
  <si>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</si>
  <si>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</si>
  <si>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</si>
  <si>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</si>
  <si>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</si>
  <si>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</si>
  <si>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</si>
  <si>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</si>
  <si>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</si>
  <si>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</si>
  <si>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</si>
  <si>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</si>
  <si>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</si>
  <si>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</si>
  <si>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</si>
  <si>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</si>
  <si>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</si>
  <si>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</si>
  <si>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</si>
  <si>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</si>
  <si>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</si>
  <si>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</si>
  <si>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</si>
  <si>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</si>
  <si>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</si>
  <si>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</si>
  <si>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</si>
  <si>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</si>
  <si>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</si>
  <si>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</si>
  <si>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</si>
  <si>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</si>
  <si>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</si>
  <si>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</si>
  <si>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</si>
  <si>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</si>
  <si>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</si>
  <si>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</si>
  <si>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</si>
  <si>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</si>
  <si>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</si>
  <si>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</si>
  <si>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</si>
  <si>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</si>
  <si>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</si>
  <si>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</si>
  <si>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</si>
  <si>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</si>
  <si>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</si>
  <si>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</si>
  <si>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</si>
  <si>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</si>
  <si>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</si>
  <si>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</si>
  <si>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</si>
  <si>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</si>
  <si>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</si>
  <si>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</si>
  <si>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</si>
  <si>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</si>
  <si>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</si>
  <si>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</si>
  <si>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</si>
  <si>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</si>
  <si>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</si>
  <si>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</si>
  <si>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</si>
  <si>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</si>
  <si>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</si>
  <si>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</si>
  <si>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</si>
  <si>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</si>
  <si>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</si>
  <si>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</si>
  <si>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</si>
  <si>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</si>
  <si>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</si>
  <si>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</si>
  <si>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</si>
  <si>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</si>
  <si>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</si>
  <si>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</si>
  <si>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</si>
  <si>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</si>
  <si>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</si>
  <si>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</si>
  <si>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</si>
  <si>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</si>
  <si>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</si>
  <si>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</si>
  <si>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</si>
  <si>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</si>
  <si>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</si>
  <si>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</si>
  <si>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</si>
  <si>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</si>
  <si>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</si>
  <si>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</si>
  <si>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</si>
  <si>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</si>
  <si>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</si>
  <si>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</si>
  <si>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</si>
  <si>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</si>
  <si>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</si>
  <si>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</si>
  <si>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</si>
  <si>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</si>
  <si>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</si>
  <si>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</si>
  <si>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</si>
  <si>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</si>
  <si>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</si>
  <si>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</si>
  <si>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</si>
  <si>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</si>
  <si>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</si>
  <si>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</si>
  <si>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</si>
  <si>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</si>
  <si>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Magasin Carrefour EXPRESS</t>
  </si>
  <si>
    <t>Khezema</t>
  </si>
  <si>
    <t>Mme Meriam CHOUCHENE</t>
  </si>
  <si>
    <t>Directeur magasin &amp; gestionnaire de stock</t>
  </si>
  <si>
    <t xml:space="preserve">
</t>
  </si>
  <si>
    <t>Manque d'étanchéité de la porte de réception.</t>
  </si>
  <si>
    <t>Le carrelage de la zone de réception est crevassé.</t>
  </si>
  <si>
    <t>Le revêtement mural de la chambre froide est écaillé.</t>
  </si>
  <si>
    <t>Le faux plafond de la réserve est détérioré à plusieurs niveaux.
Ecaillement du revêtement du sol de la réserve.</t>
  </si>
  <si>
    <t>Fixer le revêtement du sol et le faux plafond de la réserve.</t>
  </si>
  <si>
    <t>Présence de signes d'oxydation sur certaines étagères.</t>
  </si>
  <si>
    <t>Taux d'hygrométrie 50%</t>
  </si>
  <si>
    <t>Présence de givre sur le couvercle du meuble froid négatif des légumes surgelés.</t>
  </si>
  <si>
    <t>Procéder à un traitement de dégivrage pour ce meuble frigorifique.</t>
  </si>
  <si>
    <t>T° de stockage est 7,9°C.</t>
  </si>
  <si>
    <t>Présence de souillures sur le revêtement externe du meuble surgelé.</t>
  </si>
  <si>
    <t xml:space="preserve">Le faux plafond en face de la chambre froide est détérioré.
Les plaques métalliques murales au couloir menant à la chambre froide  sont défoncées.
</t>
  </si>
  <si>
    <t>Présence excessive de givre sur les paroirs et les rideaux à lanières de la chambre froide négative.</t>
  </si>
  <si>
    <t>Procéder à un traitement de dégivrage pour la chambre froide négative.</t>
  </si>
  <si>
    <t>Absence de produits de nettoyage et désinfection 'Agrinet'. Cette opération est réalisée par des produits à usage domestique.</t>
  </si>
  <si>
    <t>Prévoir les produits de nettoyage et désinfection nécessaires.</t>
  </si>
  <si>
    <t>Absence de papier essuie-mains ou de dispositifs de séchage aux sanitaires.</t>
  </si>
  <si>
    <t>Absence de matériel de désinfection pour le thermomètre à sonde.</t>
  </si>
  <si>
    <t>Les toilettes WC des femmes sont en panne.</t>
  </si>
  <si>
    <t>Réparer les toilettes femmes.</t>
  </si>
  <si>
    <t>Le dispositif de savon liquide est défaillant.</t>
  </si>
  <si>
    <t>Réparer ou remplacer le dispositif de savon liquide.</t>
  </si>
  <si>
    <t>Absence de dispositif de séchage ou de dispositif de papier essuie-mains.</t>
  </si>
  <si>
    <t>Prévoir un dispositif de séchage ou un dispositif de papier essuie-mains.</t>
  </si>
  <si>
    <t>Manque d'étanchéité de la porte d'entrée du personnel.</t>
  </si>
  <si>
    <t>Absence de local déchets au magasin. Les bennes à ordures sont maintenues à l'air libre dans la zone de réception.</t>
  </si>
  <si>
    <t>Prévoir un local déchets adapté.</t>
  </si>
  <si>
    <t>Absence de local déchet.</t>
  </si>
  <si>
    <t>Le plan d'appâtage n'est pas mis à jour.</t>
  </si>
  <si>
    <t>T° affichée du meuble volailles LS est de l'ordre de 2°C, T° prélevée est de 5°C.</t>
  </si>
  <si>
    <t>Le laboratoire est mis hors service vu l'arrêt de vente des produits de pâtisserie. Il est utilisé actuellement pour le stockage des produits non alimentaires.</t>
  </si>
  <si>
    <t>Taux de réalisation du plan d'action précédent</t>
  </si>
  <si>
    <t>Ecaillement du revêtement interne et des miroirs décoratifs du meuble froid des volailles LS.</t>
  </si>
  <si>
    <t>T° à cœur des yaourts est de l'ordre de 6°C.</t>
  </si>
  <si>
    <t>Correcte</t>
  </si>
  <si>
    <t>Respecter les températures de stockage exigées par les fournisseurs de chaque catégorie de produit.</t>
  </si>
  <si>
    <t>Le suivi de la température de la chambre froide négative n'est pas réalisé, bien qu'elle est utilisée pour le stockage des produits PLS.</t>
  </si>
  <si>
    <t>Les contrôles à la réception sont uniquement réalisés pour les produits des volaille LS (Sopat &amp; Mazrra). Diversifier les contrôles pour les autres produits frais notamment pour les yaourts et les fromages.</t>
  </si>
  <si>
    <t>Présence des bulletins d'analyse et plans d'action</t>
  </si>
  <si>
    <t>Enregistrements des autocontrôles de nettoyage et de désinfection</t>
  </si>
  <si>
    <t xml:space="preserve">Utilisation correcte des cadenciers de cuisson et de fabrication </t>
  </si>
  <si>
    <t xml:space="preserve">Respect des durées de vie des produits trad. exposés dans le stand </t>
  </si>
  <si>
    <t>Stockage des ananas dans la chambre froide FLEG bien que le fournisseur exige sur l’étiquette de ne pas réfrigérer. 
Condensation d’eau sur l’emballage primaire des bananes stockées dans la chambre froide FLEG; le fournisseur indique sur l’étiquette une température de stockage de l’ordre de 13,3°C à 15,6°C.</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</si>
</sst>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5"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b/>
      <sz val="16"/>
      <name val="Calibri"/>
      <family val="2"/>
      <scheme val="minor"/>
    </font>
    <font>
      <b/>
      <sz val="18"/>
      <name val="Comic Sans MS"/>
      <family val="4"/>
    </font>
  </fonts>
  <fills count="14">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
      <patternFill patternType="solid">
        <fgColor theme="9" tint="0.39997558519241921"/>
        <bgColor indexed="64"/>
      </patternFill>
    </fill>
    <fill>
      <patternFill patternType="solid">
        <fgColor theme="9" tint="-0.249977111117893"/>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9"/>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80">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0" fontId="9" fillId="4" borderId="1" xfId="0" applyFont="1" applyFill="1" applyBorder="1"/>
    <xf numFmtId="0" fontId="9" fillId="4" borderId="1" xfId="0" applyFont="1" applyFill="1" applyBorder="1" applyAlignment="1">
      <alignment wrapText="1"/>
    </xf>
    <xf numFmtId="0" fontId="14" fillId="0" borderId="1" xfId="0" applyFont="1" applyBorder="1"/>
    <xf numFmtId="0" fontId="7" fillId="4" borderId="1" xfId="0" applyFont="1" applyFill="1" applyBorder="1"/>
    <xf numFmtId="0" fontId="7" fillId="4"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3" fillId="0" borderId="3" xfId="0" applyFont="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6" borderId="0" xfId="0" applyFont="1" applyFill="1"/>
    <xf numFmtId="0" fontId="9" fillId="6"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0" fontId="9" fillId="0" borderId="0" xfId="0" applyFont="1" applyFill="1" applyBorder="1" applyAlignment="1" applyProtection="1">
      <alignment vertical="center" wrapText="1"/>
      <protection locked="0"/>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40" fillId="6" borderId="0" xfId="0" applyFont="1" applyFill="1" applyAlignment="1" applyProtection="1">
      <alignment horizontal="center" vertical="center"/>
      <protection locked="0"/>
    </xf>
    <xf numFmtId="0" fontId="8" fillId="6" borderId="0" xfId="0" applyFont="1" applyFill="1" applyProtection="1">
      <protection locked="0"/>
    </xf>
    <xf numFmtId="165" fontId="41" fillId="6" borderId="0" xfId="0" applyNumberFormat="1" applyFont="1" applyFill="1" applyAlignment="1" applyProtection="1">
      <alignment horizontal="center"/>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4"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6" borderId="1" xfId="0" applyFont="1" applyFill="1" applyBorder="1"/>
    <xf numFmtId="0" fontId="5" fillId="4" borderId="1" xfId="0" applyFont="1" applyFill="1" applyBorder="1" applyAlignment="1">
      <alignment wrapText="1"/>
    </xf>
    <xf numFmtId="0" fontId="3" fillId="6" borderId="1" xfId="0" applyFont="1" applyFill="1" applyBorder="1" applyAlignment="1" applyProtection="1">
      <alignment vertical="center" wrapText="1"/>
      <protection hidden="1"/>
    </xf>
    <xf numFmtId="0" fontId="5" fillId="4" borderId="1" xfId="0" applyFont="1" applyFill="1" applyBorder="1"/>
    <xf numFmtId="0" fontId="3" fillId="0" borderId="1" xfId="0" applyFont="1" applyFill="1" applyBorder="1" applyAlignment="1" applyProtection="1">
      <alignment wrapText="1"/>
      <protection locked="0"/>
    </xf>
    <xf numFmtId="0" fontId="5" fillId="6"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6" borderId="1" xfId="0" applyFont="1" applyFill="1" applyBorder="1"/>
    <xf numFmtId="0" fontId="27" fillId="6"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7"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0" borderId="6" xfId="0" applyFont="1" applyFill="1" applyBorder="1" applyAlignment="1" applyProtection="1">
      <alignment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5" borderId="1" xfId="0" applyFont="1" applyFill="1" applyBorder="1" applyAlignment="1">
      <alignment wrapText="1"/>
    </xf>
    <xf numFmtId="0" fontId="5" fillId="6"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11" fillId="0" borderId="0" xfId="0" applyFont="1" applyFill="1" applyBorder="1" applyAlignment="1" applyProtection="1">
      <alignment horizontal="center"/>
      <protection locked="0"/>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27" fillId="5" borderId="1" xfId="0" applyFont="1" applyFill="1" applyBorder="1"/>
    <xf numFmtId="0" fontId="27" fillId="7" borderId="1" xfId="0" applyFont="1" applyFill="1" applyBorder="1"/>
    <xf numFmtId="0" fontId="4" fillId="5" borderId="1" xfId="0" applyFont="1" applyFill="1" applyBorder="1"/>
    <xf numFmtId="0" fontId="4" fillId="5" borderId="3" xfId="0" applyFont="1" applyFill="1" applyBorder="1" applyAlignment="1" applyProtection="1">
      <alignment vertical="center" wrapText="1"/>
      <protection hidden="1"/>
    </xf>
    <xf numFmtId="0" fontId="4" fillId="5" borderId="1" xfId="0" applyFont="1" applyFill="1" applyBorder="1" applyAlignment="1" applyProtection="1">
      <alignment vertical="center" wrapText="1"/>
      <protection hidden="1"/>
    </xf>
    <xf numFmtId="0" fontId="27" fillId="5" borderId="1" xfId="0" applyFont="1" applyFill="1" applyBorder="1" applyAlignment="1" applyProtection="1">
      <alignment vertical="center" wrapText="1"/>
      <protection hidden="1"/>
    </xf>
    <xf numFmtId="0" fontId="27" fillId="5" borderId="1" xfId="0" applyFont="1" applyFill="1" applyBorder="1" applyAlignment="1">
      <alignment horizontal="left" wrapText="1"/>
    </xf>
    <xf numFmtId="0" fontId="27" fillId="5" borderId="2" xfId="0" applyFont="1" applyFill="1" applyBorder="1"/>
    <xf numFmtId="0" fontId="27" fillId="5" borderId="1" xfId="0" applyFont="1" applyFill="1" applyBorder="1" applyAlignment="1">
      <alignment wrapText="1"/>
    </xf>
    <xf numFmtId="0" fontId="4" fillId="7" borderId="1" xfId="0" applyFont="1" applyFill="1" applyBorder="1" applyAlignment="1" applyProtection="1">
      <alignment vertical="center" wrapText="1"/>
      <protection hidden="1"/>
    </xf>
    <xf numFmtId="0" fontId="27" fillId="7" borderId="1" xfId="0" applyFont="1" applyFill="1" applyBorder="1" applyAlignment="1">
      <alignment vertical="center" wrapText="1"/>
    </xf>
    <xf numFmtId="0" fontId="4" fillId="7" borderId="3" xfId="0" applyFont="1" applyFill="1" applyBorder="1" applyAlignment="1" applyProtection="1">
      <alignment vertical="center" wrapText="1"/>
      <protection hidden="1"/>
    </xf>
    <xf numFmtId="0" fontId="27" fillId="7" borderId="1" xfId="0" applyFont="1" applyFill="1" applyBorder="1" applyAlignment="1" applyProtection="1">
      <alignment vertical="center" wrapText="1"/>
      <protection hidden="1"/>
    </xf>
    <xf numFmtId="0" fontId="9" fillId="6" borderId="1" xfId="0" applyFont="1" applyFill="1" applyBorder="1"/>
    <xf numFmtId="0" fontId="11" fillId="0" borderId="0" xfId="0" applyFont="1" applyFill="1" applyBorder="1" applyAlignment="1" applyProtection="1">
      <alignment horizontal="center"/>
      <protection locked="0"/>
    </xf>
    <xf numFmtId="0" fontId="4" fillId="7" borderId="1" xfId="0" applyFont="1" applyFill="1" applyBorder="1"/>
    <xf numFmtId="0" fontId="27" fillId="7" borderId="1" xfId="0" applyFont="1" applyFill="1" applyBorder="1" applyAlignment="1">
      <alignment horizontal="left" wrapText="1"/>
    </xf>
    <xf numFmtId="0" fontId="27" fillId="7" borderId="2" xfId="0" applyFont="1" applyFill="1" applyBorder="1"/>
    <xf numFmtId="0" fontId="27" fillId="7"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3" fillId="5" borderId="1" xfId="0" applyFont="1" applyFill="1" applyBorder="1" applyAlignment="1" applyProtection="1">
      <alignment vertical="center" wrapText="1"/>
      <protection hidden="1"/>
    </xf>
    <xf numFmtId="165" fontId="8" fillId="6" borderId="1" xfId="0" applyNumberFormat="1" applyFont="1" applyFill="1" applyBorder="1" applyProtection="1">
      <protection locked="0"/>
    </xf>
    <xf numFmtId="165" fontId="8" fillId="8" borderId="1" xfId="0" applyNumberFormat="1" applyFont="1" applyFill="1" applyBorder="1" applyProtection="1">
      <protection locked="0"/>
    </xf>
    <xf numFmtId="0" fontId="5" fillId="5" borderId="1" xfId="0" applyFont="1" applyFill="1" applyBorder="1" applyAlignment="1" applyProtection="1">
      <alignment vertical="center" wrapText="1"/>
      <protection hidden="1"/>
    </xf>
    <xf numFmtId="0" fontId="31" fillId="9" borderId="5" xfId="0" applyFont="1" applyFill="1" applyBorder="1" applyAlignment="1" applyProtection="1">
      <alignment horizontal="center" vertical="center" wrapText="1"/>
    </xf>
    <xf numFmtId="0" fontId="31" fillId="9" borderId="6" xfId="0" applyFont="1" applyFill="1" applyBorder="1" applyAlignment="1" applyProtection="1">
      <alignment horizontal="center" vertical="center" wrapText="1"/>
    </xf>
    <xf numFmtId="0" fontId="9" fillId="11" borderId="5" xfId="0" applyFont="1" applyFill="1" applyBorder="1" applyAlignment="1" applyProtection="1">
      <alignment vertical="center"/>
      <protection hidden="1"/>
    </xf>
    <xf numFmtId="0" fontId="9" fillId="11" borderId="6" xfId="0" applyFont="1" applyFill="1" applyBorder="1" applyAlignment="1" applyProtection="1">
      <alignment vertical="center"/>
      <protection hidden="1"/>
    </xf>
    <xf numFmtId="0" fontId="9" fillId="9" borderId="5" xfId="0" applyFont="1" applyFill="1" applyBorder="1" applyAlignment="1" applyProtection="1">
      <alignment vertical="center"/>
      <protection hidden="1"/>
    </xf>
    <xf numFmtId="0" fontId="9" fillId="9" borderId="6" xfId="0" applyFont="1" applyFill="1" applyBorder="1" applyAlignment="1" applyProtection="1">
      <alignment vertical="center"/>
      <protection hidden="1"/>
    </xf>
    <xf numFmtId="0" fontId="8" fillId="13" borderId="0" xfId="0" applyFont="1" applyFill="1" applyAlignment="1" applyProtection="1">
      <alignment horizontal="center" vertical="center"/>
      <protection hidden="1"/>
    </xf>
    <xf numFmtId="0" fontId="3" fillId="13" borderId="3" xfId="0" applyFont="1" applyFill="1" applyBorder="1" applyAlignment="1" applyProtection="1">
      <alignment vertical="center" wrapText="1"/>
      <protection hidden="1"/>
    </xf>
    <xf numFmtId="0" fontId="8" fillId="13" borderId="6" xfId="0" applyFont="1" applyFill="1" applyBorder="1" applyAlignment="1" applyProtection="1">
      <alignment wrapText="1"/>
      <protection hidden="1"/>
    </xf>
    <xf numFmtId="0" fontId="8" fillId="13" borderId="4" xfId="0" applyFont="1" applyFill="1" applyBorder="1" applyAlignment="1" applyProtection="1">
      <alignment wrapText="1"/>
      <protection hidden="1"/>
    </xf>
    <xf numFmtId="165" fontId="8" fillId="13" borderId="1" xfId="0" applyNumberFormat="1" applyFont="1" applyFill="1" applyBorder="1" applyAlignment="1" applyProtection="1">
      <alignment horizontal="center" wrapText="1"/>
      <protection hidden="1"/>
    </xf>
    <xf numFmtId="0" fontId="3" fillId="13" borderId="11" xfId="0" applyFont="1" applyFill="1" applyBorder="1" applyAlignment="1" applyProtection="1">
      <alignment vertical="center" wrapText="1"/>
      <protection hidden="1"/>
    </xf>
    <xf numFmtId="0" fontId="3" fillId="13" borderId="7" xfId="0" applyFont="1" applyFill="1" applyBorder="1" applyAlignment="1" applyProtection="1">
      <alignment vertical="center" wrapText="1"/>
      <protection hidden="1"/>
    </xf>
    <xf numFmtId="165" fontId="8" fillId="13" borderId="4" xfId="0" applyNumberFormat="1" applyFont="1" applyFill="1" applyBorder="1" applyAlignment="1" applyProtection="1">
      <alignment horizontal="center" wrapText="1"/>
      <protection hidden="1"/>
    </xf>
    <xf numFmtId="0" fontId="3" fillId="13" borderId="1" xfId="0" applyFont="1" applyFill="1" applyBorder="1" applyAlignment="1" applyProtection="1">
      <alignment vertical="center" wrapText="1"/>
      <protection hidden="1"/>
    </xf>
    <xf numFmtId="0" fontId="8" fillId="13" borderId="5" xfId="0" applyFont="1" applyFill="1" applyBorder="1" applyAlignment="1" applyProtection="1">
      <alignment wrapText="1"/>
      <protection hidden="1"/>
    </xf>
    <xf numFmtId="165" fontId="8" fillId="13" borderId="12" xfId="0" applyNumberFormat="1" applyFont="1" applyFill="1" applyBorder="1" applyAlignment="1" applyProtection="1">
      <alignment horizontal="center" wrapText="1"/>
      <protection hidden="1"/>
    </xf>
    <xf numFmtId="0" fontId="3" fillId="13" borderId="11" xfId="0" applyFont="1" applyFill="1" applyBorder="1" applyAlignment="1" applyProtection="1">
      <alignment horizontal="center" vertical="center" wrapText="1"/>
      <protection hidden="1"/>
    </xf>
    <xf numFmtId="0" fontId="3" fillId="13" borderId="3" xfId="0" applyFont="1" applyFill="1" applyBorder="1" applyAlignment="1" applyProtection="1">
      <alignment horizontal="center" vertical="center" wrapText="1"/>
      <protection hidden="1"/>
    </xf>
    <xf numFmtId="0" fontId="8" fillId="13" borderId="6" xfId="0" applyFont="1" applyFill="1" applyBorder="1" applyProtection="1">
      <protection hidden="1"/>
    </xf>
    <xf numFmtId="0" fontId="8" fillId="13" borderId="4" xfId="0" applyFont="1" applyFill="1" applyBorder="1" applyProtection="1">
      <protection hidden="1"/>
    </xf>
    <xf numFmtId="165" fontId="8" fillId="13" borderId="1" xfId="0" applyNumberFormat="1" applyFont="1" applyFill="1" applyBorder="1" applyAlignment="1" applyProtection="1">
      <alignment horizontal="center"/>
      <protection hidden="1"/>
    </xf>
    <xf numFmtId="0" fontId="25" fillId="10" borderId="3" xfId="0" applyFont="1" applyFill="1" applyBorder="1" applyAlignment="1" applyProtection="1">
      <alignment horizontal="center" vertical="center" wrapText="1"/>
      <protection hidden="1"/>
    </xf>
    <xf numFmtId="0" fontId="25" fillId="10" borderId="6" xfId="0" applyFont="1" applyFill="1" applyBorder="1" applyAlignment="1" applyProtection="1">
      <alignment horizontal="center"/>
      <protection hidden="1"/>
    </xf>
    <xf numFmtId="0" fontId="25" fillId="10" borderId="4" xfId="0" applyFont="1" applyFill="1" applyBorder="1" applyAlignment="1" applyProtection="1">
      <alignment horizontal="center"/>
      <protection hidden="1"/>
    </xf>
    <xf numFmtId="0" fontId="25" fillId="10" borderId="1" xfId="0" applyFont="1" applyFill="1" applyBorder="1" applyAlignment="1" applyProtection="1">
      <alignment horizontal="center"/>
      <protection hidden="1"/>
    </xf>
    <xf numFmtId="165" fontId="25" fillId="10" borderId="1" xfId="0" applyNumberFormat="1" applyFont="1" applyFill="1" applyBorder="1" applyAlignment="1" applyProtection="1">
      <alignment horizontal="center"/>
      <protection hidden="1"/>
    </xf>
    <xf numFmtId="0" fontId="2" fillId="10" borderId="3" xfId="0" applyFont="1" applyFill="1" applyBorder="1" applyAlignment="1" applyProtection="1">
      <alignment horizontal="left" vertical="center" wrapText="1"/>
      <protection hidden="1"/>
    </xf>
    <xf numFmtId="0" fontId="2" fillId="10" borderId="6" xfId="0" applyFont="1" applyFill="1" applyBorder="1" applyAlignment="1" applyProtection="1">
      <alignment horizontal="center" wrapText="1"/>
      <protection hidden="1"/>
    </xf>
    <xf numFmtId="0" fontId="2" fillId="10" borderId="4" xfId="0" applyFont="1" applyFill="1" applyBorder="1" applyAlignment="1" applyProtection="1">
      <alignment horizontal="center" wrapText="1"/>
      <protection hidden="1"/>
    </xf>
    <xf numFmtId="0" fontId="2" fillId="10" borderId="1" xfId="0" applyFont="1" applyFill="1" applyBorder="1" applyAlignment="1" applyProtection="1">
      <alignment horizontal="center" wrapText="1"/>
      <protection hidden="1"/>
    </xf>
    <xf numFmtId="165" fontId="2" fillId="10" borderId="1" xfId="0" applyNumberFormat="1" applyFont="1" applyFill="1" applyBorder="1" applyAlignment="1" applyProtection="1">
      <alignment horizontal="center" wrapText="1"/>
      <protection hidden="1"/>
    </xf>
    <xf numFmtId="165" fontId="2" fillId="10" borderId="7" xfId="0" applyNumberFormat="1" applyFont="1" applyFill="1" applyBorder="1" applyAlignment="1" applyProtection="1">
      <alignment horizontal="center" wrapText="1"/>
      <protection hidden="1"/>
    </xf>
    <xf numFmtId="0" fontId="2" fillId="10" borderId="8" xfId="0" applyFont="1" applyFill="1" applyBorder="1" applyAlignment="1" applyProtection="1">
      <alignment horizontal="left" vertical="center" wrapText="1"/>
      <protection hidden="1"/>
    </xf>
    <xf numFmtId="0" fontId="2" fillId="10" borderId="9" xfId="0" applyFont="1" applyFill="1" applyBorder="1" applyAlignment="1" applyProtection="1">
      <alignment horizontal="center" wrapText="1"/>
      <protection hidden="1"/>
    </xf>
    <xf numFmtId="0" fontId="2" fillId="10" borderId="10" xfId="0" applyFont="1" applyFill="1" applyBorder="1" applyAlignment="1" applyProtection="1">
      <alignment horizontal="center" wrapText="1"/>
      <protection hidden="1"/>
    </xf>
    <xf numFmtId="165" fontId="2" fillId="10" borderId="2" xfId="0" applyNumberFormat="1" applyFont="1" applyFill="1" applyBorder="1" applyAlignment="1" applyProtection="1">
      <alignment horizontal="center" wrapText="1"/>
      <protection hidden="1"/>
    </xf>
    <xf numFmtId="0" fontId="2" fillId="10" borderId="6" xfId="0" applyFont="1" applyFill="1" applyBorder="1" applyAlignment="1" applyProtection="1">
      <alignment horizontal="left" wrapText="1"/>
      <protection hidden="1"/>
    </xf>
    <xf numFmtId="0" fontId="2" fillId="10" borderId="4" xfId="0" applyFont="1" applyFill="1" applyBorder="1" applyAlignment="1" applyProtection="1">
      <alignment horizontal="left" wrapText="1"/>
      <protection hidden="1"/>
    </xf>
    <xf numFmtId="164" fontId="7" fillId="11" borderId="0" xfId="1" applyNumberFormat="1" applyFont="1" applyFill="1" applyBorder="1" applyAlignment="1" applyProtection="1">
      <alignment wrapText="1"/>
      <protection hidden="1"/>
    </xf>
    <xf numFmtId="164" fontId="4" fillId="11" borderId="0" xfId="1" applyNumberFormat="1" applyFont="1" applyFill="1" applyBorder="1" applyAlignment="1" applyProtection="1">
      <alignment wrapText="1"/>
      <protection hidden="1"/>
    </xf>
    <xf numFmtId="164" fontId="7" fillId="12" borderId="0" xfId="1" applyNumberFormat="1" applyFont="1" applyFill="1" applyBorder="1" applyAlignment="1" applyProtection="1">
      <alignment wrapText="1"/>
      <protection hidden="1"/>
    </xf>
    <xf numFmtId="164" fontId="4" fillId="12" borderId="0" xfId="1" applyNumberFormat="1" applyFont="1" applyFill="1" applyBorder="1" applyAlignment="1" applyProtection="1">
      <alignment wrapText="1"/>
      <protection hidden="1"/>
    </xf>
    <xf numFmtId="0" fontId="26" fillId="10" borderId="6" xfId="0" applyFont="1" applyFill="1" applyBorder="1" applyAlignment="1" applyProtection="1">
      <alignment horizontal="center"/>
      <protection hidden="1"/>
    </xf>
    <xf numFmtId="0" fontId="26" fillId="10" borderId="4" xfId="0" applyFont="1" applyFill="1" applyBorder="1" applyAlignment="1" applyProtection="1">
      <alignment horizontal="center"/>
      <protection hidden="1"/>
    </xf>
    <xf numFmtId="0" fontId="26" fillId="10" borderId="1" xfId="0" applyFont="1" applyFill="1" applyBorder="1" applyAlignment="1" applyProtection="1">
      <alignment horizontal="center"/>
      <protection hidden="1"/>
    </xf>
    <xf numFmtId="165" fontId="26" fillId="10" borderId="1" xfId="0" applyNumberFormat="1" applyFont="1" applyFill="1" applyBorder="1" applyAlignment="1" applyProtection="1">
      <alignment horizontal="center"/>
      <protection hidden="1"/>
    </xf>
    <xf numFmtId="165" fontId="0" fillId="13" borderId="1" xfId="0" applyNumberFormat="1" applyFill="1" applyBorder="1" applyAlignment="1" applyProtection="1">
      <alignment horizontal="center"/>
      <protection hidden="1"/>
    </xf>
    <xf numFmtId="0" fontId="3" fillId="13" borderId="3" xfId="0" applyFont="1" applyFill="1" applyBorder="1" applyAlignment="1" applyProtection="1">
      <alignment horizontal="left" vertical="center" wrapText="1"/>
      <protection hidden="1"/>
    </xf>
    <xf numFmtId="0" fontId="3" fillId="13" borderId="11" xfId="0" applyFont="1" applyFill="1" applyBorder="1" applyAlignment="1" applyProtection="1">
      <alignment horizontal="left" vertical="center" wrapText="1"/>
      <protection hidden="1"/>
    </xf>
    <xf numFmtId="165" fontId="0" fillId="13" borderId="1" xfId="0" applyNumberFormat="1" applyFill="1" applyBorder="1" applyAlignment="1" applyProtection="1">
      <alignment horizontal="center" wrapText="1"/>
      <protection hidden="1"/>
    </xf>
    <xf numFmtId="0" fontId="8" fillId="2" borderId="1" xfId="0" applyFont="1" applyFill="1" applyBorder="1" applyAlignment="1" applyProtection="1">
      <alignment horizontal="center" vertical="center" wrapText="1"/>
      <protection locked="0"/>
    </xf>
    <xf numFmtId="0" fontId="22" fillId="2" borderId="1" xfId="0" applyFont="1" applyFill="1" applyBorder="1" applyAlignment="1" applyProtection="1">
      <alignment wrapText="1"/>
      <protection locked="0"/>
    </xf>
    <xf numFmtId="0" fontId="8" fillId="2" borderId="1" xfId="0" applyFont="1" applyFill="1" applyBorder="1" applyProtection="1">
      <protection locked="0"/>
    </xf>
    <xf numFmtId="0" fontId="14" fillId="2" borderId="3" xfId="0" applyFont="1" applyFill="1" applyBorder="1" applyAlignment="1" applyProtection="1">
      <alignment wrapText="1"/>
      <protection locked="0"/>
    </xf>
    <xf numFmtId="0" fontId="8" fillId="12" borderId="0" xfId="0" applyFont="1" applyFill="1" applyAlignment="1" applyProtection="1">
      <alignment vertical="center" wrapText="1"/>
      <protection locked="0"/>
    </xf>
    <xf numFmtId="0" fontId="8" fillId="12" borderId="0" xfId="0" applyFont="1" applyFill="1" applyAlignment="1" applyProtection="1">
      <alignment wrapText="1"/>
      <protection locked="0"/>
    </xf>
    <xf numFmtId="0" fontId="8" fillId="12" borderId="0" xfId="0" applyFont="1" applyFill="1" applyBorder="1" applyAlignment="1" applyProtection="1">
      <alignment wrapText="1"/>
      <protection locked="0"/>
    </xf>
    <xf numFmtId="0" fontId="8" fillId="12" borderId="0" xfId="0" applyFont="1" applyFill="1" applyProtection="1">
      <protection locked="0"/>
    </xf>
    <xf numFmtId="0" fontId="5" fillId="12" borderId="0" xfId="0" applyFont="1" applyFill="1" applyAlignment="1" applyProtection="1">
      <alignment wrapText="1"/>
      <protection locked="0"/>
    </xf>
    <xf numFmtId="0" fontId="7" fillId="11" borderId="11" xfId="0" applyFont="1" applyFill="1" applyBorder="1" applyAlignment="1" applyProtection="1">
      <alignment vertical="center" wrapText="1"/>
      <protection hidden="1"/>
    </xf>
    <xf numFmtId="0" fontId="7" fillId="11" borderId="5" xfId="0" applyFont="1" applyFill="1" applyBorder="1" applyAlignment="1" applyProtection="1">
      <alignment vertical="center" wrapText="1"/>
      <protection hidden="1"/>
    </xf>
    <xf numFmtId="0" fontId="4" fillId="11" borderId="5" xfId="0" applyFont="1" applyFill="1" applyBorder="1" applyAlignment="1" applyProtection="1">
      <alignment vertical="center" wrapText="1"/>
      <protection hidden="1"/>
    </xf>
    <xf numFmtId="0" fontId="3" fillId="10" borderId="0" xfId="0" applyFont="1" applyFill="1" applyBorder="1" applyAlignment="1" applyProtection="1">
      <alignment vertical="center" wrapText="1"/>
      <protection locked="0"/>
    </xf>
    <xf numFmtId="0" fontId="8" fillId="10" borderId="0" xfId="0" applyFont="1" applyFill="1" applyBorder="1" applyAlignment="1" applyProtection="1">
      <alignment wrapText="1"/>
      <protection locked="0"/>
    </xf>
    <xf numFmtId="0" fontId="9" fillId="12" borderId="5" xfId="0" applyFont="1" applyFill="1" applyBorder="1" applyAlignment="1" applyProtection="1">
      <alignment vertical="center"/>
      <protection hidden="1"/>
    </xf>
    <xf numFmtId="0" fontId="9" fillId="12" borderId="6" xfId="0" applyFont="1" applyFill="1" applyBorder="1" applyAlignment="1" applyProtection="1">
      <alignment vertical="center"/>
      <protection hidden="1"/>
    </xf>
    <xf numFmtId="0" fontId="7" fillId="8" borderId="11" xfId="0" applyFont="1" applyFill="1" applyBorder="1" applyAlignment="1" applyProtection="1">
      <alignment vertical="center" wrapText="1"/>
      <protection hidden="1"/>
    </xf>
    <xf numFmtId="0" fontId="7" fillId="8" borderId="5" xfId="0" applyFont="1" applyFill="1" applyBorder="1" applyAlignment="1" applyProtection="1">
      <alignment vertical="center" wrapText="1"/>
      <protection hidden="1"/>
    </xf>
    <xf numFmtId="0" fontId="4" fillId="8" borderId="5" xfId="0" applyFont="1" applyFill="1" applyBorder="1" applyAlignment="1" applyProtection="1">
      <alignment vertical="center" wrapText="1"/>
      <protection hidden="1"/>
    </xf>
    <xf numFmtId="0" fontId="4" fillId="8" borderId="11" xfId="0" applyFont="1" applyFill="1" applyBorder="1" applyAlignment="1" applyProtection="1">
      <alignment vertical="center" wrapText="1"/>
      <protection hidden="1"/>
    </xf>
    <xf numFmtId="165" fontId="8" fillId="0" borderId="1" xfId="0" applyNumberFormat="1" applyFont="1" applyBorder="1" applyAlignment="1" applyProtection="1">
      <alignment horizontal="right" wrapText="1"/>
      <protection locked="0"/>
    </xf>
    <xf numFmtId="0" fontId="18" fillId="0" borderId="1" xfId="0" applyFont="1" applyBorder="1" applyAlignment="1" applyProtection="1">
      <alignment vertical="top" wrapText="1"/>
      <protection locked="0"/>
    </xf>
    <xf numFmtId="165" fontId="33" fillId="3" borderId="6" xfId="2" applyNumberFormat="1" applyFont="1" applyFill="1" applyBorder="1" applyAlignment="1" applyProtection="1">
      <alignment horizontal="center" vertical="center" wrapText="1"/>
    </xf>
    <xf numFmtId="10" fontId="32" fillId="9" borderId="5"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4" fillId="9" borderId="5" xfId="2" applyNumberFormat="1" applyFont="1" applyFill="1" applyBorder="1" applyAlignment="1" applyProtection="1">
      <alignment horizontal="center" vertical="center" wrapText="1"/>
    </xf>
    <xf numFmtId="0" fontId="21" fillId="10" borderId="0" xfId="0" applyFont="1" applyFill="1" applyBorder="1" applyAlignment="1">
      <alignment horizontal="left" vertical="center" wrapText="1"/>
    </xf>
    <xf numFmtId="0" fontId="21" fillId="10" borderId="0" xfId="0" applyFont="1" applyFill="1" applyBorder="1" applyAlignment="1" applyProtection="1">
      <alignment horizontal="center" vertical="center"/>
      <protection locked="0"/>
    </xf>
    <xf numFmtId="0" fontId="29" fillId="13" borderId="0" xfId="0" applyFont="1" applyFill="1" applyBorder="1" applyAlignment="1" applyProtection="1">
      <alignment horizontal="left" vertical="center"/>
    </xf>
    <xf numFmtId="0" fontId="9" fillId="13" borderId="0" xfId="0" applyFont="1" applyFill="1" applyAlignment="1" applyProtection="1">
      <alignment horizontal="left" vertical="center" wrapText="1"/>
      <protection hidden="1"/>
    </xf>
    <xf numFmtId="0" fontId="8" fillId="13" borderId="0" xfId="0" applyFont="1" applyFill="1" applyAlignment="1" applyProtection="1">
      <alignment horizontal="center" vertical="center"/>
      <protection hidden="1"/>
    </xf>
    <xf numFmtId="0" fontId="5" fillId="13" borderId="0" xfId="0" applyFont="1" applyFill="1" applyAlignment="1" applyProtection="1">
      <alignment horizontal="center"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11" borderId="0" xfId="1" applyNumberFormat="1" applyFont="1" applyFill="1" applyBorder="1" applyAlignment="1" applyProtection="1">
      <alignment horizontal="left" vertical="center" wrapText="1"/>
      <protection hidden="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165" fontId="9" fillId="9"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14" fontId="9" fillId="9"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10"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9" borderId="5" xfId="0" applyFont="1" applyFill="1" applyBorder="1" applyAlignment="1" applyProtection="1">
      <alignment horizontal="center" vertical="center"/>
      <protection locked="0"/>
    </xf>
    <xf numFmtId="0" fontId="9" fillId="9" borderId="6" xfId="0" applyFont="1" applyFill="1" applyBorder="1" applyAlignment="1" applyProtection="1">
      <alignment horizontal="center" vertical="center"/>
      <protection locked="0"/>
    </xf>
    <xf numFmtId="0" fontId="17" fillId="11" borderId="11" xfId="1" applyFont="1" applyFill="1" applyBorder="1" applyAlignment="1" applyProtection="1">
      <alignment horizontal="center" wrapText="1"/>
      <protection hidden="1"/>
    </xf>
    <xf numFmtId="0" fontId="17" fillId="11" borderId="5" xfId="1" applyFont="1" applyFill="1" applyBorder="1" applyAlignment="1" applyProtection="1">
      <alignment horizontal="center" wrapText="1"/>
      <protection hidden="1"/>
    </xf>
    <xf numFmtId="0" fontId="3" fillId="13" borderId="3" xfId="0" applyFont="1" applyFill="1" applyBorder="1" applyAlignment="1" applyProtection="1">
      <alignment horizontal="left" vertical="center" wrapText="1"/>
      <protection hidden="1"/>
    </xf>
    <xf numFmtId="0" fontId="3" fillId="13" borderId="6" xfId="0" applyFont="1" applyFill="1" applyBorder="1" applyAlignment="1" applyProtection="1">
      <alignment horizontal="left" vertical="center" wrapText="1"/>
      <protection hidden="1"/>
    </xf>
    <xf numFmtId="0" fontId="3" fillId="13" borderId="4" xfId="0" applyFont="1" applyFill="1" applyBorder="1" applyAlignment="1" applyProtection="1">
      <alignment horizontal="left" vertical="center" wrapText="1"/>
      <protection hidden="1"/>
    </xf>
    <xf numFmtId="0" fontId="17" fillId="11" borderId="13" xfId="1" applyFont="1" applyFill="1" applyBorder="1" applyAlignment="1" applyProtection="1">
      <alignment horizontal="center" wrapText="1"/>
      <protection hidden="1"/>
    </xf>
    <xf numFmtId="0" fontId="17" fillId="11" borderId="0" xfId="1" applyFont="1" applyFill="1" applyBorder="1" applyAlignment="1" applyProtection="1">
      <alignment horizontal="center" wrapText="1"/>
      <protection hidden="1"/>
    </xf>
    <xf numFmtId="0" fontId="3" fillId="13" borderId="5" xfId="0" applyFont="1" applyFill="1" applyBorder="1" applyAlignment="1" applyProtection="1">
      <alignment horizontal="left" vertical="center" wrapText="1"/>
      <protection hidden="1"/>
    </xf>
    <xf numFmtId="0" fontId="3" fillId="13" borderId="12" xfId="0" applyFont="1" applyFill="1" applyBorder="1" applyAlignment="1" applyProtection="1">
      <alignment horizontal="left" vertical="center" wrapText="1"/>
      <protection hidden="1"/>
    </xf>
    <xf numFmtId="164" fontId="17" fillId="11" borderId="13" xfId="1" applyNumberFormat="1" applyFont="1" applyFill="1" applyBorder="1" applyAlignment="1" applyProtection="1">
      <alignment horizontal="center" wrapText="1"/>
      <protection hidden="1"/>
    </xf>
    <xf numFmtId="164" fontId="17" fillId="11" borderId="0" xfId="1" applyNumberFormat="1" applyFont="1" applyFill="1" applyBorder="1" applyAlignment="1" applyProtection="1">
      <alignment horizontal="center" wrapText="1"/>
      <protection hidden="1"/>
    </xf>
    <xf numFmtId="0" fontId="3" fillId="13" borderId="11" xfId="0" applyFont="1" applyFill="1" applyBorder="1" applyAlignment="1" applyProtection="1">
      <alignment horizontal="left" vertical="center" wrapText="1"/>
      <protection hidden="1"/>
    </xf>
    <xf numFmtId="0" fontId="17" fillId="11" borderId="11" xfId="0" applyFont="1" applyFill="1" applyBorder="1" applyAlignment="1" applyProtection="1">
      <alignment horizontal="center" wrapText="1"/>
      <protection hidden="1"/>
    </xf>
    <xf numFmtId="0" fontId="17" fillId="11" borderId="5" xfId="0" applyFont="1" applyFill="1" applyBorder="1" applyAlignment="1" applyProtection="1">
      <alignment horizontal="center" wrapText="1"/>
      <protection hidden="1"/>
    </xf>
    <xf numFmtId="165" fontId="9" fillId="9" borderId="6" xfId="0" applyNumberFormat="1" applyFont="1" applyFill="1" applyBorder="1" applyAlignment="1" applyProtection="1">
      <alignment horizontal="center"/>
      <protection hidden="1"/>
    </xf>
    <xf numFmtId="14" fontId="9" fillId="9" borderId="6" xfId="0" applyNumberFormat="1" applyFont="1" applyFill="1" applyBorder="1" applyAlignment="1" applyProtection="1">
      <alignment horizontal="center"/>
    </xf>
    <xf numFmtId="0" fontId="21" fillId="10" borderId="0" xfId="0" applyFont="1" applyFill="1" applyBorder="1" applyAlignment="1">
      <alignment horizontal="center" vertical="center" wrapText="1"/>
    </xf>
    <xf numFmtId="0" fontId="9" fillId="9" borderId="5" xfId="0" applyNumberFormat="1" applyFont="1" applyFill="1" applyBorder="1" applyAlignment="1" applyProtection="1">
      <alignment horizontal="center"/>
    </xf>
    <xf numFmtId="0" fontId="9" fillId="9" borderId="6" xfId="0" applyNumberFormat="1" applyFont="1" applyFill="1" applyBorder="1" applyAlignment="1" applyProtection="1">
      <alignment horizontal="center"/>
    </xf>
    <xf numFmtId="0" fontId="8" fillId="13" borderId="5" xfId="0" applyFont="1" applyFill="1" applyBorder="1" applyAlignment="1" applyProtection="1">
      <alignment horizontal="center" vertical="center"/>
      <protection hidden="1"/>
    </xf>
    <xf numFmtId="165" fontId="9" fillId="11" borderId="6" xfId="0" applyNumberFormat="1" applyFont="1" applyFill="1" applyBorder="1" applyAlignment="1" applyProtection="1">
      <alignment horizontal="center"/>
      <protection hidden="1"/>
    </xf>
    <xf numFmtId="14" fontId="9" fillId="11" borderId="6" xfId="0" applyNumberFormat="1" applyFont="1" applyFill="1" applyBorder="1" applyAlignment="1" applyProtection="1">
      <alignment horizontal="center"/>
    </xf>
    <xf numFmtId="0" fontId="43" fillId="10" borderId="0" xfId="0" applyFont="1" applyFill="1" applyBorder="1" applyAlignment="1">
      <alignment horizontal="center" vertical="center" wrapText="1"/>
    </xf>
    <xf numFmtId="0" fontId="44" fillId="10" borderId="0" xfId="0" applyFont="1" applyFill="1" applyAlignment="1" applyProtection="1">
      <alignment horizontal="center" vertical="center"/>
      <protection locked="0"/>
    </xf>
    <xf numFmtId="0" fontId="9" fillId="11" borderId="5" xfId="0" applyNumberFormat="1" applyFont="1" applyFill="1" applyBorder="1" applyAlignment="1" applyProtection="1">
      <alignment horizontal="center"/>
    </xf>
    <xf numFmtId="0" fontId="9" fillId="11" borderId="6" xfId="0" applyNumberFormat="1" applyFont="1" applyFill="1" applyBorder="1" applyAlignment="1" applyProtection="1">
      <alignment horizontal="center"/>
    </xf>
    <xf numFmtId="165" fontId="9" fillId="11" borderId="5" xfId="0" applyNumberFormat="1" applyFont="1" applyFill="1" applyBorder="1" applyAlignment="1" applyProtection="1">
      <alignment horizontal="center"/>
      <protection hidden="1"/>
    </xf>
    <xf numFmtId="14" fontId="9" fillId="11" borderId="5" xfId="0" applyNumberFormat="1" applyFont="1" applyFill="1" applyBorder="1" applyAlignment="1" applyProtection="1">
      <alignment horizontal="center" vertical="center"/>
      <protection locked="0"/>
    </xf>
    <xf numFmtId="0" fontId="9" fillId="11" borderId="5" xfId="0" applyFont="1" applyFill="1" applyBorder="1" applyAlignment="1" applyProtection="1">
      <alignment horizontal="center" vertical="center"/>
      <protection locked="0"/>
    </xf>
    <xf numFmtId="0" fontId="9" fillId="11" borderId="6" xfId="0" applyFont="1" applyFill="1" applyBorder="1" applyAlignment="1" applyProtection="1">
      <alignment horizontal="center" vertical="center"/>
      <protection locked="0"/>
    </xf>
    <xf numFmtId="14" fontId="9" fillId="12" borderId="5" xfId="0" applyNumberFormat="1" applyFont="1" applyFill="1" applyBorder="1" applyAlignment="1" applyProtection="1">
      <alignment horizontal="center" vertical="center"/>
      <protection locked="0"/>
    </xf>
    <xf numFmtId="0" fontId="9" fillId="12" borderId="5" xfId="0" applyFont="1" applyFill="1" applyBorder="1" applyAlignment="1" applyProtection="1">
      <alignment horizontal="center" vertical="center"/>
      <protection locked="0"/>
    </xf>
    <xf numFmtId="0" fontId="9" fillId="12" borderId="6" xfId="0" applyFont="1" applyFill="1" applyBorder="1" applyAlignment="1" applyProtection="1">
      <alignment horizontal="center" vertical="center"/>
      <protection locked="0"/>
    </xf>
    <xf numFmtId="165" fontId="9" fillId="12" borderId="5" xfId="0" applyNumberFormat="1" applyFont="1" applyFill="1" applyBorder="1" applyAlignment="1" applyProtection="1">
      <alignment horizontal="center"/>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0.875</c:v>
                </c:pt>
                <c:pt idx="1">
                  <c:v>0</c:v>
                </c:pt>
                <c:pt idx="2">
                  <c:v>0</c:v>
                </c:pt>
                <c:pt idx="3">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554371848"/>
        <c:axId val="554367928"/>
      </c:barChart>
      <c:catAx>
        <c:axId val="5543718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54367928"/>
        <c:crosses val="autoZero"/>
        <c:auto val="1"/>
        <c:lblAlgn val="ctr"/>
        <c:lblOffset val="100"/>
        <c:noMultiLvlLbl val="0"/>
      </c:catAx>
      <c:valAx>
        <c:axId val="5543679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543718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498997544"/>
        <c:axId val="498992056"/>
      </c:barChart>
      <c:catAx>
        <c:axId val="4989975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98992056"/>
        <c:crosses val="autoZero"/>
        <c:auto val="1"/>
        <c:lblAlgn val="ctr"/>
        <c:lblOffset val="100"/>
        <c:noMultiLvlLbl val="0"/>
      </c:catAx>
      <c:valAx>
        <c:axId val="4989920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989975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0.9375</c:v>
                </c:pt>
                <c:pt idx="1">
                  <c:v>0</c:v>
                </c:pt>
                <c:pt idx="2">
                  <c:v>0</c:v>
                </c:pt>
                <c:pt idx="3">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492386216"/>
        <c:axId val="492387392"/>
      </c:barChart>
      <c:catAx>
        <c:axId val="4923862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92387392"/>
        <c:crosses val="autoZero"/>
        <c:auto val="1"/>
        <c:lblAlgn val="ctr"/>
        <c:lblOffset val="100"/>
        <c:noMultiLvlLbl val="0"/>
      </c:catAx>
      <c:valAx>
        <c:axId val="4923873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923862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0.875</c:v>
                </c:pt>
                <c:pt idx="1">
                  <c:v>0</c:v>
                </c:pt>
                <c:pt idx="2">
                  <c:v>0</c:v>
                </c:pt>
                <c:pt idx="3">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492385432"/>
        <c:axId val="492381512"/>
      </c:barChart>
      <c:catAx>
        <c:axId val="4923854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92381512"/>
        <c:crosses val="autoZero"/>
        <c:auto val="1"/>
        <c:lblAlgn val="ctr"/>
        <c:lblOffset val="100"/>
        <c:noMultiLvlLbl val="0"/>
      </c:catAx>
      <c:valAx>
        <c:axId val="4923815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923854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492387784"/>
        <c:axId val="492388568"/>
      </c:barChart>
      <c:catAx>
        <c:axId val="4923877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92388568"/>
        <c:crosses val="autoZero"/>
        <c:auto val="1"/>
        <c:lblAlgn val="ctr"/>
        <c:lblOffset val="100"/>
        <c:noMultiLvlLbl val="0"/>
      </c:catAx>
      <c:valAx>
        <c:axId val="4923885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923877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492388176"/>
        <c:axId val="492382296"/>
      </c:barChart>
      <c:catAx>
        <c:axId val="4923881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92382296"/>
        <c:crosses val="autoZero"/>
        <c:auto val="1"/>
        <c:lblAlgn val="ctr"/>
        <c:lblOffset val="100"/>
        <c:noMultiLvlLbl val="0"/>
      </c:catAx>
      <c:valAx>
        <c:axId val="4923822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923881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0.63541666666666663</c:v>
                </c:pt>
                <c:pt idx="1">
                  <c:v>0</c:v>
                </c:pt>
                <c:pt idx="2">
                  <c:v>0</c:v>
                </c:pt>
                <c:pt idx="3">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492382688"/>
        <c:axId val="492383080"/>
      </c:barChart>
      <c:catAx>
        <c:axId val="4923826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92383080"/>
        <c:crosses val="autoZero"/>
        <c:auto val="1"/>
        <c:lblAlgn val="ctr"/>
        <c:lblOffset val="100"/>
        <c:noMultiLvlLbl val="0"/>
      </c:catAx>
      <c:valAx>
        <c:axId val="4923830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923826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0.86448598130841126</c:v>
                </c:pt>
                <c:pt idx="1">
                  <c:v>0</c:v>
                </c:pt>
                <c:pt idx="2">
                  <c:v>0</c:v>
                </c:pt>
                <c:pt idx="3">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492385040"/>
        <c:axId val="492384256"/>
      </c:barChart>
      <c:catAx>
        <c:axId val="4923850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92384256"/>
        <c:crosses val="autoZero"/>
        <c:auto val="1"/>
        <c:lblAlgn val="ctr"/>
        <c:lblOffset val="100"/>
        <c:noMultiLvlLbl val="0"/>
      </c:catAx>
      <c:valAx>
        <c:axId val="4923842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923850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manualLayout>
          <c:xMode val="edge"/>
          <c:yMode val="edge"/>
          <c:x val="0.23543653010455046"/>
          <c:y val="6.6577525301589308E-2"/>
        </c:manualLayout>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0.74995132398753894</c:v>
                </c:pt>
                <c:pt idx="1">
                  <c:v>0</c:v>
                </c:pt>
                <c:pt idx="2">
                  <c:v>0</c:v>
                </c:pt>
                <c:pt idx="3">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492384648"/>
        <c:axId val="492385824"/>
        <c:extLst xmlns:c16r2="http://schemas.microsoft.com/office/drawing/2015/06/chart"/>
      </c:barChart>
      <c:catAx>
        <c:axId val="492384648"/>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92385824"/>
        <c:crosses val="autoZero"/>
        <c:auto val="1"/>
        <c:lblAlgn val="ctr"/>
        <c:lblOffset val="100"/>
        <c:noMultiLvlLbl val="0"/>
      </c:catAx>
      <c:valAx>
        <c:axId val="492385824"/>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4923846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0.5</c:v>
                </c:pt>
                <c:pt idx="1">
                  <c:v>0</c:v>
                </c:pt>
                <c:pt idx="2">
                  <c:v>0</c:v>
                </c:pt>
                <c:pt idx="3">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320777680"/>
        <c:axId val="320773760"/>
        <c:extLst xmlns:c16r2="http://schemas.microsoft.com/office/drawing/2015/06/chart"/>
      </c:barChart>
      <c:catAx>
        <c:axId val="3207776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20773760"/>
        <c:crosses val="autoZero"/>
        <c:auto val="1"/>
        <c:lblAlgn val="ctr"/>
        <c:lblOffset val="100"/>
        <c:noMultiLvlLbl val="0"/>
      </c:catAx>
      <c:valAx>
        <c:axId val="3207737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3207776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554368712"/>
        <c:axId val="554372632"/>
      </c:barChart>
      <c:catAx>
        <c:axId val="5543687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54372632"/>
        <c:crosses val="autoZero"/>
        <c:auto val="1"/>
        <c:lblAlgn val="ctr"/>
        <c:lblOffset val="100"/>
        <c:noMultiLvlLbl val="0"/>
      </c:catAx>
      <c:valAx>
        <c:axId val="5543726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543687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554373024"/>
        <c:axId val="554373416"/>
      </c:barChart>
      <c:catAx>
        <c:axId val="5543730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54373416"/>
        <c:crosses val="autoZero"/>
        <c:auto val="1"/>
        <c:lblAlgn val="ctr"/>
        <c:lblOffset val="100"/>
        <c:noMultiLvlLbl val="0"/>
      </c:catAx>
      <c:valAx>
        <c:axId val="5543734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543730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554373808"/>
        <c:axId val="498995584"/>
      </c:barChart>
      <c:catAx>
        <c:axId val="5543738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98995584"/>
        <c:crosses val="autoZero"/>
        <c:auto val="1"/>
        <c:lblAlgn val="ctr"/>
        <c:lblOffset val="100"/>
        <c:noMultiLvlLbl val="0"/>
      </c:catAx>
      <c:valAx>
        <c:axId val="4989955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543738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498994016"/>
        <c:axId val="498996368"/>
      </c:barChart>
      <c:catAx>
        <c:axId val="4989940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98996368"/>
        <c:crosses val="autoZero"/>
        <c:auto val="1"/>
        <c:lblAlgn val="ctr"/>
        <c:lblOffset val="100"/>
        <c:noMultiLvlLbl val="0"/>
      </c:catAx>
      <c:valAx>
        <c:axId val="4989963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989940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498997152"/>
        <c:axId val="498992840"/>
      </c:barChart>
      <c:catAx>
        <c:axId val="4989971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98992840"/>
        <c:crosses val="autoZero"/>
        <c:auto val="1"/>
        <c:lblAlgn val="ctr"/>
        <c:lblOffset val="100"/>
        <c:noMultiLvlLbl val="0"/>
      </c:catAx>
      <c:valAx>
        <c:axId val="4989928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989971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0.65217391304347827</c:v>
                </c:pt>
                <c:pt idx="1">
                  <c:v>0</c:v>
                </c:pt>
                <c:pt idx="2">
                  <c:v>0</c:v>
                </c:pt>
                <c:pt idx="3">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498997936"/>
        <c:axId val="498995976"/>
      </c:barChart>
      <c:catAx>
        <c:axId val="4989979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98995976"/>
        <c:crosses val="autoZero"/>
        <c:auto val="1"/>
        <c:lblAlgn val="ctr"/>
        <c:lblOffset val="100"/>
        <c:noMultiLvlLbl val="0"/>
      </c:catAx>
      <c:valAx>
        <c:axId val="4989959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989979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0.9375</c:v>
                </c:pt>
                <c:pt idx="1">
                  <c:v>0</c:v>
                </c:pt>
                <c:pt idx="2">
                  <c:v>0</c:v>
                </c:pt>
                <c:pt idx="3">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498994408"/>
        <c:axId val="498994800"/>
      </c:barChart>
      <c:catAx>
        <c:axId val="4989944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98994800"/>
        <c:crosses val="autoZero"/>
        <c:auto val="1"/>
        <c:lblAlgn val="ctr"/>
        <c:lblOffset val="100"/>
        <c:noMultiLvlLbl val="0"/>
      </c:catAx>
      <c:valAx>
        <c:axId val="4989948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989944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0.91379310344827591</c:v>
                </c:pt>
                <c:pt idx="1">
                  <c:v>0</c:v>
                </c:pt>
                <c:pt idx="2">
                  <c:v>0</c:v>
                </c:pt>
                <c:pt idx="3">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498999112"/>
        <c:axId val="498998328"/>
      </c:barChart>
      <c:catAx>
        <c:axId val="4989991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98998328"/>
        <c:crosses val="autoZero"/>
        <c:auto val="1"/>
        <c:lblAlgn val="ctr"/>
        <c:lblOffset val="100"/>
        <c:noMultiLvlLbl val="0"/>
      </c:catAx>
      <c:valAx>
        <c:axId val="4989983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989991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 Type="http://schemas.openxmlformats.org/officeDocument/2006/relationships/chart" Target="../charts/chart2.xml"/><Relationship Id="rId16" Type="http://schemas.openxmlformats.org/officeDocument/2006/relationships/chart" Target="../charts/chart1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image" Target="../media/image1.jpg"/><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1" Type="http://schemas.openxmlformats.org/officeDocument/2006/relationships/image" Target="../media/image1.jpg"/></Relationships>
</file>

<file path=xl/drawings/_rels/drawing7.xml.rels><?xml version="1.0" encoding="UTF-8" standalone="yes"?>
<Relationships xmlns="http://schemas.openxmlformats.org/package/2006/relationships"><Relationship Id="rId1" Type="http://schemas.openxmlformats.org/officeDocument/2006/relationships/image" Target="../media/image1.jpg"/></Relationships>
</file>

<file path=xl/drawings/_rels/drawing8.xml.rels><?xml version="1.0" encoding="UTF-8" standalone="yes"?>
<Relationships xmlns="http://schemas.openxmlformats.org/package/2006/relationships"><Relationship Id="rId1" Type="http://schemas.openxmlformats.org/officeDocument/2006/relationships/image" Target="../media/image1.jpg"/></Relationships>
</file>

<file path=xl/drawings/_rels/drawing9.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chemeClr val="accent6">
                  <a:lumMod val="50000"/>
                </a:schemeClr>
              </a:solidFill>
              <a:latin typeface="Corbel" pitchFamily="34" charset="0"/>
            </a:rPr>
            <a:t>Audit Conseil</a:t>
          </a:r>
          <a:r>
            <a:rPr lang="fr-FR" sz="2400" b="1" i="0" u="sng" strike="noStrike" baseline="0">
              <a:solidFill>
                <a:schemeClr val="accent6">
                  <a:lumMod val="50000"/>
                </a:schemeClr>
              </a:solidFill>
              <a:latin typeface="Corbel" pitchFamily="34" charset="0"/>
            </a:rPr>
            <a:t> Magasin</a:t>
          </a:r>
          <a:endParaRPr lang="fr-FR" sz="2400" b="1" i="0" strike="noStrike">
            <a:solidFill>
              <a:schemeClr val="accent6">
                <a:lumMod val="50000"/>
              </a:schemeClr>
            </a:solidFill>
            <a:latin typeface="Corbel" pitchFamily="34" charset="0"/>
          </a:endParaRPr>
        </a:p>
        <a:p>
          <a:pPr algn="ctr" rtl="0">
            <a:defRPr sz="1000"/>
          </a:pPr>
          <a:r>
            <a:rPr lang="fr-FR" sz="2400" b="1" i="0" strike="noStrike">
              <a:solidFill>
                <a:schemeClr val="accent6">
                  <a:lumMod val="50000"/>
                </a:schemeClr>
              </a:solidFill>
              <a:latin typeface="Corbel" pitchFamily="34" charset="0"/>
            </a:rPr>
            <a:t>en Bonnes Pratiques</a:t>
          </a:r>
          <a:r>
            <a:rPr lang="fr-FR" sz="2400" b="1" i="0" strike="noStrike" baseline="0">
              <a:solidFill>
                <a:schemeClr val="accent6">
                  <a:lumMod val="50000"/>
                </a:schemeClr>
              </a:solidFill>
              <a:latin typeface="Corbel" pitchFamily="34" charset="0"/>
            </a:rPr>
            <a:t> d'Hygiène et système HACCP</a:t>
          </a:r>
          <a:endParaRPr lang="fr-FR" sz="2400" b="1" i="0" strike="noStrike">
            <a:solidFill>
              <a:schemeClr val="accent6">
                <a:lumMod val="50000"/>
              </a:schemeClr>
            </a:solidFill>
            <a:latin typeface="Corbel" pitchFamily="34" charset="0"/>
          </a:endParaRPr>
        </a:p>
        <a:p>
          <a:pPr algn="ctr" rtl="0">
            <a:defRPr sz="1000"/>
          </a:pPr>
          <a:r>
            <a:rPr lang="fr-FR" sz="2000" b="1" i="0" strike="noStrike">
              <a:solidFill>
                <a:schemeClr val="accent6">
                  <a:lumMod val="50000"/>
                </a:schemeClr>
              </a:solidFill>
              <a:latin typeface="Corbel" pitchFamily="34" charset="0"/>
            </a:rPr>
            <a:t>UHD- Carrefour Tunisie</a:t>
          </a:r>
        </a:p>
        <a:p>
          <a:pPr algn="ctr" rtl="0">
            <a:defRPr sz="1000"/>
          </a:pPr>
          <a:r>
            <a:rPr lang="fr-FR" sz="2000" b="1" i="0" strike="noStrike">
              <a:solidFill>
                <a:schemeClr val="accent6">
                  <a:lumMod val="50000"/>
                </a:schemeClr>
              </a:solidFill>
              <a:latin typeface="Corbel" pitchFamily="34" charset="0"/>
            </a:rPr>
            <a:t>Rapport</a:t>
          </a:r>
          <a:r>
            <a:rPr lang="fr-FR" sz="2000" b="1" i="0" strike="noStrike" baseline="0">
              <a:solidFill>
                <a:schemeClr val="accent6">
                  <a:lumMod val="50000"/>
                </a:schemeClr>
              </a:solidFill>
              <a:latin typeface="Corbel" pitchFamily="34" charset="0"/>
            </a:rPr>
            <a:t> </a:t>
          </a:r>
          <a:r>
            <a:rPr lang="fr-FR" sz="2400" b="1" i="0" strike="noStrike" baseline="0">
              <a:solidFill>
                <a:schemeClr val="accent6">
                  <a:lumMod val="50000"/>
                </a:schemeClr>
              </a:solidFill>
              <a:latin typeface="Corbel" pitchFamily="34" charset="0"/>
            </a:rPr>
            <a:t> </a:t>
          </a:r>
          <a:r>
            <a:rPr lang="fr-FR" sz="2400" b="1" i="0" strike="noStrike">
              <a:solidFill>
                <a:schemeClr val="accent6">
                  <a:lumMod val="50000"/>
                </a:schemeClr>
              </a:solidFill>
              <a:latin typeface="Corbel" pitchFamily="34" charset="0"/>
            </a:rPr>
            <a:t>d'audit</a:t>
          </a:r>
          <a:r>
            <a:rPr lang="fr-FR" sz="2400" b="1" i="0" strike="noStrike" baseline="0">
              <a:solidFill>
                <a:schemeClr val="accent6">
                  <a:lumMod val="50000"/>
                </a:schemeClr>
              </a:solidFill>
              <a:latin typeface="Corbel" pitchFamily="34" charset="0"/>
            </a:rPr>
            <a:t> </a:t>
          </a:r>
          <a:endParaRPr lang="fr-FR" sz="2400" b="1" i="0" strike="noStrike">
            <a:solidFill>
              <a:schemeClr val="accent6">
                <a:lumMod val="50000"/>
              </a:schemeClr>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editAs="oneCell">
    <xdr:from>
      <xdr:col>4</xdr:col>
      <xdr:colOff>118608</xdr:colOff>
      <xdr:row>0</xdr:row>
      <xdr:rowOff>0</xdr:rowOff>
    </xdr:from>
    <xdr:to>
      <xdr:col>7</xdr:col>
      <xdr:colOff>57149</xdr:colOff>
      <xdr:row>6</xdr:row>
      <xdr:rowOff>65161</xdr:rowOff>
    </xdr:to>
    <xdr:pic>
      <xdr:nvPicPr>
        <xdr:cNvPr id="23" name="Image 22">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19">
          <a:extLst>
            <a:ext uri="{28A0092B-C50C-407E-A947-70E740481C1C}">
              <a14:useLocalDpi xmlns:a14="http://schemas.microsoft.com/office/drawing/2010/main" val="0"/>
            </a:ext>
          </a:extLst>
        </a:blip>
        <a:stretch>
          <a:fillRect/>
        </a:stretch>
      </xdr:blipFill>
      <xdr:spPr bwMode="auto">
        <a:xfrm>
          <a:off x="3576183" y="0"/>
          <a:ext cx="2224541"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4845064</xdr:colOff>
      <xdr:row>1</xdr:row>
      <xdr:rowOff>176892</xdr:rowOff>
    </xdr:from>
    <xdr:to>
      <xdr:col>3</xdr:col>
      <xdr:colOff>925286</xdr:colOff>
      <xdr:row>5</xdr:row>
      <xdr:rowOff>187624</xdr:rowOff>
    </xdr:to>
    <xdr:pic>
      <xdr:nvPicPr>
        <xdr:cNvPr id="2" name="Image 1">
          <a:extLst>
            <a:ext uri="{FF2B5EF4-FFF2-40B4-BE49-F238E27FC236}">
              <a16:creationId xmlns:a16="http://schemas.microsoft.com/office/drawing/2014/main" xmlns="" id="{FC78DE01-8B3A-4FE8-BE71-A229E4D4F5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845064" y="476249"/>
          <a:ext cx="2598043"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4668106</xdr:colOff>
      <xdr:row>0</xdr:row>
      <xdr:rowOff>57535</xdr:rowOff>
    </xdr:from>
    <xdr:to>
      <xdr:col>3</xdr:col>
      <xdr:colOff>857250</xdr:colOff>
      <xdr:row>4</xdr:row>
      <xdr:rowOff>200410</xdr:rowOff>
    </xdr:to>
    <xdr:pic>
      <xdr:nvPicPr>
        <xdr:cNvPr id="2" name="Image 1">
          <a:extLst>
            <a:ext uri="{FF2B5EF4-FFF2-40B4-BE49-F238E27FC236}">
              <a16:creationId xmlns:a16="http://schemas.microsoft.com/office/drawing/2014/main" xmlns="" id="{90630028-25FF-4CA5-8B01-675F6CD34D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668106" y="57535"/>
          <a:ext cx="2380394"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456037</xdr:colOff>
      <xdr:row>1</xdr:row>
      <xdr:rowOff>34637</xdr:rowOff>
    </xdr:from>
    <xdr:to>
      <xdr:col>3</xdr:col>
      <xdr:colOff>1749136</xdr:colOff>
      <xdr:row>5</xdr:row>
      <xdr:rowOff>45369</xdr:rowOff>
    </xdr:to>
    <xdr:pic>
      <xdr:nvPicPr>
        <xdr:cNvPr id="5" name="Image 4">
          <a:extLst>
            <a:ext uri="{FF2B5EF4-FFF2-40B4-BE49-F238E27FC236}">
              <a16:creationId xmlns:a16="http://schemas.microsoft.com/office/drawing/2014/main" xmlns="" id="{92BA7731-1A4C-4BB8-B751-3421BE3F1E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456537" y="346364"/>
          <a:ext cx="2834417" cy="12576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4541106</xdr:colOff>
      <xdr:row>0</xdr:row>
      <xdr:rowOff>25785</xdr:rowOff>
    </xdr:from>
    <xdr:to>
      <xdr:col>3</xdr:col>
      <xdr:colOff>571500</xdr:colOff>
      <xdr:row>4</xdr:row>
      <xdr:rowOff>168660</xdr:rowOff>
    </xdr:to>
    <xdr:pic>
      <xdr:nvPicPr>
        <xdr:cNvPr id="2" name="Image 1">
          <a:extLst>
            <a:ext uri="{FF2B5EF4-FFF2-40B4-BE49-F238E27FC236}">
              <a16:creationId xmlns:a16="http://schemas.microsoft.com/office/drawing/2014/main" xmlns="" id="{084B1D5B-6905-45E3-B448-7197490E91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541106" y="25785"/>
          <a:ext cx="2221644"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689197</xdr:colOff>
      <xdr:row>1</xdr:row>
      <xdr:rowOff>95250</xdr:rowOff>
    </xdr:from>
    <xdr:to>
      <xdr:col>3</xdr:col>
      <xdr:colOff>1714500</xdr:colOff>
      <xdr:row>5</xdr:row>
      <xdr:rowOff>105982</xdr:rowOff>
    </xdr:to>
    <xdr:pic>
      <xdr:nvPicPr>
        <xdr:cNvPr id="4" name="Image 3">
          <a:extLst>
            <a:ext uri="{FF2B5EF4-FFF2-40B4-BE49-F238E27FC236}">
              <a16:creationId xmlns:a16="http://schemas.microsoft.com/office/drawing/2014/main" xmlns="" id="{369613C0-7E2E-40EB-962E-389B2AFBA7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499197" y="396875"/>
          <a:ext cx="2565178" cy="12172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4556981</xdr:colOff>
      <xdr:row>0</xdr:row>
      <xdr:rowOff>25785</xdr:rowOff>
    </xdr:from>
    <xdr:to>
      <xdr:col>3</xdr:col>
      <xdr:colOff>762000</xdr:colOff>
      <xdr:row>4</xdr:row>
      <xdr:rowOff>168660</xdr:rowOff>
    </xdr:to>
    <xdr:pic>
      <xdr:nvPicPr>
        <xdr:cNvPr id="3" name="Image 2">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556981" y="25785"/>
          <a:ext cx="2396269"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844564</xdr:colOff>
      <xdr:row>1</xdr:row>
      <xdr:rowOff>136071</xdr:rowOff>
    </xdr:from>
    <xdr:to>
      <xdr:col>3</xdr:col>
      <xdr:colOff>1537608</xdr:colOff>
      <xdr:row>5</xdr:row>
      <xdr:rowOff>146803</xdr:rowOff>
    </xdr:to>
    <xdr:pic>
      <xdr:nvPicPr>
        <xdr:cNvPr id="5" name="Image 4">
          <a:extLst>
            <a:ext uri="{FF2B5EF4-FFF2-40B4-BE49-F238E27FC236}">
              <a16:creationId xmlns:a16="http://schemas.microsoft.com/office/drawing/2014/main" xmlns="" id="{84557ED3-E7CD-4D5A-A6E9-3FE3FB0CF3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654564" y="435428"/>
          <a:ext cx="224425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4556981</xdr:colOff>
      <xdr:row>0</xdr:row>
      <xdr:rowOff>41660</xdr:rowOff>
    </xdr:from>
    <xdr:to>
      <xdr:col>3</xdr:col>
      <xdr:colOff>746125</xdr:colOff>
      <xdr:row>4</xdr:row>
      <xdr:rowOff>184535</xdr:rowOff>
    </xdr:to>
    <xdr:pic>
      <xdr:nvPicPr>
        <xdr:cNvPr id="2" name="Image 1">
          <a:extLst>
            <a:ext uri="{FF2B5EF4-FFF2-40B4-BE49-F238E27FC236}">
              <a16:creationId xmlns:a16="http://schemas.microsoft.com/office/drawing/2014/main" xmlns="" id="{DF9F98A9-5706-4D02-83D7-FF12DCAAC7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556981" y="41660"/>
          <a:ext cx="2380394"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topLeftCell="A158" zoomScaleSheetLayoutView="100" workbookViewId="0">
      <selection activeCell="K20" sqref="K20"/>
    </sheetView>
  </sheetViews>
  <sheetFormatPr baseColWidth="10" defaultColWidth="11.42578125" defaultRowHeight="15" x14ac:dyDescent="0.25"/>
  <cols>
    <col min="1" max="1" width="11.42578125" style="71"/>
    <col min="2" max="2" width="15" style="60" customWidth="1"/>
    <col min="3" max="3" width="14" style="60" customWidth="1"/>
    <col min="4" max="11" width="11.42578125" style="60"/>
    <col min="12" max="14" width="11.42578125" style="60" customWidth="1"/>
    <col min="15" max="16384" width="11.42578125" style="60"/>
  </cols>
  <sheetData>
    <row r="18" spans="1:11" ht="21" x14ac:dyDescent="0.25">
      <c r="A18" s="319" t="s">
        <v>407</v>
      </c>
      <c r="B18" s="319"/>
      <c r="C18" s="319"/>
      <c r="D18" s="320" t="s">
        <v>408</v>
      </c>
      <c r="E18" s="320"/>
      <c r="F18" s="320"/>
      <c r="G18" s="320"/>
      <c r="H18" s="320"/>
      <c r="I18" s="320"/>
      <c r="J18" s="320"/>
      <c r="K18" s="320"/>
    </row>
    <row r="20" spans="1:11" ht="16.5" x14ac:dyDescent="0.3">
      <c r="A20" s="66"/>
      <c r="B20" s="61"/>
      <c r="C20" s="61"/>
      <c r="D20" s="61"/>
      <c r="E20" s="61"/>
      <c r="F20" s="61"/>
      <c r="G20" s="61"/>
      <c r="H20" s="61"/>
      <c r="I20" s="61"/>
    </row>
    <row r="21" spans="1:11" x14ac:dyDescent="0.25">
      <c r="A21" s="321" t="s">
        <v>324</v>
      </c>
      <c r="B21" s="321"/>
      <c r="C21" s="321"/>
      <c r="D21" s="321"/>
      <c r="E21" s="321"/>
      <c r="F21" s="321"/>
      <c r="G21" s="321"/>
      <c r="H21" s="321"/>
      <c r="I21" s="321"/>
      <c r="J21" s="321"/>
      <c r="K21" s="321"/>
    </row>
    <row r="22" spans="1:11" x14ac:dyDescent="0.25">
      <c r="A22" s="67"/>
      <c r="B22" s="62"/>
      <c r="C22" s="62"/>
      <c r="D22" s="61"/>
      <c r="E22" s="61"/>
      <c r="F22" s="61"/>
      <c r="G22" s="61"/>
      <c r="H22" s="61"/>
      <c r="I22" s="61"/>
    </row>
    <row r="23" spans="1:11" ht="42" customHeight="1" x14ac:dyDescent="0.25">
      <c r="A23" s="241" t="s">
        <v>325</v>
      </c>
      <c r="B23" s="315" t="s">
        <v>326</v>
      </c>
      <c r="C23" s="315"/>
      <c r="D23" s="61"/>
      <c r="E23" s="61"/>
      <c r="F23" s="61"/>
      <c r="G23" s="61"/>
      <c r="H23" s="61"/>
      <c r="I23" s="61"/>
      <c r="J23" s="60" t="str">
        <f>D18</f>
        <v>Khezema</v>
      </c>
    </row>
    <row r="24" spans="1:11" ht="33" customHeight="1" x14ac:dyDescent="0.25">
      <c r="A24" s="242" t="s">
        <v>327</v>
      </c>
      <c r="B24" s="314">
        <f>AVERAGE('A1 Exploitation'!D549,'A1 Technique'!D199)</f>
        <v>0.74995132398753894</v>
      </c>
      <c r="C24" s="314"/>
      <c r="D24" s="61"/>
      <c r="E24" s="61"/>
      <c r="F24" s="61"/>
      <c r="G24" s="61"/>
      <c r="H24" s="61"/>
      <c r="I24" s="61"/>
    </row>
    <row r="25" spans="1:11" ht="33" customHeight="1" x14ac:dyDescent="0.25">
      <c r="A25" s="241" t="s">
        <v>328</v>
      </c>
      <c r="B25" s="314">
        <f>AVERAGE('A2 Exploitation'!D549,'A2 Technique'!D199)</f>
        <v>0</v>
      </c>
      <c r="C25" s="314"/>
      <c r="D25" s="61"/>
      <c r="E25" s="61"/>
      <c r="F25" s="61"/>
      <c r="G25" s="61"/>
      <c r="H25" s="61"/>
      <c r="I25" s="61"/>
    </row>
    <row r="26" spans="1:11" ht="33" customHeight="1" x14ac:dyDescent="0.25">
      <c r="A26" s="242" t="s">
        <v>329</v>
      </c>
      <c r="B26" s="314">
        <f>AVERAGE('A3 Exploitation'!D549,'A3 Technique'!D199)</f>
        <v>0</v>
      </c>
      <c r="C26" s="314"/>
      <c r="D26" s="61"/>
      <c r="E26" s="61"/>
      <c r="F26" s="61"/>
      <c r="G26" s="61"/>
      <c r="H26" s="61"/>
      <c r="I26" s="61"/>
    </row>
    <row r="27" spans="1:11" ht="33" customHeight="1" x14ac:dyDescent="0.25">
      <c r="A27" s="242" t="s">
        <v>330</v>
      </c>
      <c r="B27" s="314">
        <f>AVERAGE('A4 Exploitation'!D549,'A4 Technique'!D199)</f>
        <v>0</v>
      </c>
      <c r="C27" s="314"/>
      <c r="D27" s="61"/>
      <c r="E27" s="61"/>
      <c r="F27" s="61"/>
      <c r="G27" s="61"/>
      <c r="H27" s="61"/>
      <c r="I27" s="61"/>
    </row>
    <row r="28" spans="1:11" ht="33" customHeight="1" x14ac:dyDescent="0.25">
      <c r="A28" s="241" t="s">
        <v>331</v>
      </c>
      <c r="B28" s="314"/>
      <c r="C28" s="314"/>
      <c r="D28" s="61"/>
      <c r="E28" s="61"/>
      <c r="F28" s="61"/>
      <c r="G28" s="61"/>
      <c r="H28" s="61"/>
      <c r="I28" s="61"/>
    </row>
    <row r="29" spans="1:11" ht="33" customHeight="1" x14ac:dyDescent="0.25">
      <c r="A29" s="241" t="s">
        <v>332</v>
      </c>
      <c r="B29" s="314"/>
      <c r="C29" s="314"/>
      <c r="D29" s="61"/>
      <c r="E29" s="61"/>
      <c r="F29" s="61"/>
      <c r="G29" s="61"/>
      <c r="H29" s="61"/>
      <c r="I29" s="61"/>
    </row>
    <row r="30" spans="1:11" x14ac:dyDescent="0.25">
      <c r="A30" s="67"/>
      <c r="B30" s="62"/>
      <c r="C30" s="62"/>
      <c r="D30" s="61"/>
      <c r="E30" s="61"/>
      <c r="F30" s="61"/>
      <c r="G30" s="61"/>
      <c r="H30" s="61"/>
      <c r="I30" s="61"/>
    </row>
    <row r="31" spans="1:11" x14ac:dyDescent="0.25">
      <c r="A31" s="67"/>
      <c r="B31" s="62"/>
      <c r="C31" s="62"/>
      <c r="D31" s="61"/>
      <c r="E31" s="61"/>
      <c r="F31" s="61"/>
      <c r="G31" s="61"/>
      <c r="H31" s="61"/>
      <c r="I31" s="61"/>
    </row>
    <row r="32" spans="1:11" x14ac:dyDescent="0.25">
      <c r="A32" s="67"/>
      <c r="B32" s="62"/>
      <c r="C32" s="62"/>
      <c r="D32" s="61"/>
      <c r="E32" s="61"/>
      <c r="F32" s="61"/>
      <c r="G32" s="61"/>
      <c r="H32" s="61"/>
      <c r="I32" s="61"/>
    </row>
    <row r="33" spans="1:10" ht="33" customHeight="1" x14ac:dyDescent="0.25">
      <c r="A33" s="241" t="s">
        <v>325</v>
      </c>
      <c r="B33" s="315" t="s">
        <v>333</v>
      </c>
      <c r="C33" s="315"/>
      <c r="D33" s="61"/>
      <c r="E33" s="61"/>
      <c r="F33" s="61"/>
      <c r="G33" s="61"/>
      <c r="H33" s="61"/>
      <c r="I33" s="61"/>
      <c r="J33" s="60" t="str">
        <f>D18</f>
        <v>Khezema</v>
      </c>
    </row>
    <row r="34" spans="1:10" ht="33" customHeight="1" x14ac:dyDescent="0.25">
      <c r="A34" s="242" t="s">
        <v>327</v>
      </c>
      <c r="B34" s="314">
        <f>'A1 Exploitation'!D549</f>
        <v>0.86448598130841126</v>
      </c>
      <c r="C34" s="314"/>
      <c r="D34" s="61"/>
      <c r="E34" s="61"/>
      <c r="F34" s="61"/>
      <c r="G34" s="61"/>
      <c r="H34" s="61"/>
      <c r="I34" s="61"/>
    </row>
    <row r="35" spans="1:10" ht="33" customHeight="1" x14ac:dyDescent="0.25">
      <c r="A35" s="241" t="s">
        <v>328</v>
      </c>
      <c r="B35" s="314">
        <f>'A2 Exploitation'!D549</f>
        <v>0</v>
      </c>
      <c r="C35" s="314"/>
      <c r="D35" s="61"/>
      <c r="E35" s="61"/>
      <c r="F35" s="61"/>
      <c r="G35" s="61"/>
      <c r="H35" s="61"/>
      <c r="I35" s="61"/>
    </row>
    <row r="36" spans="1:10" ht="33" customHeight="1" x14ac:dyDescent="0.25">
      <c r="A36" s="242" t="s">
        <v>329</v>
      </c>
      <c r="B36" s="314">
        <f>'A3 Exploitation'!D549</f>
        <v>0</v>
      </c>
      <c r="C36" s="314"/>
      <c r="D36" s="61"/>
      <c r="E36" s="61"/>
      <c r="F36" s="61"/>
      <c r="G36" s="61"/>
      <c r="H36" s="61"/>
      <c r="I36" s="61"/>
    </row>
    <row r="37" spans="1:10" ht="33" customHeight="1" x14ac:dyDescent="0.25">
      <c r="A37" s="242" t="s">
        <v>330</v>
      </c>
      <c r="B37" s="314">
        <f>'A4 Exploitation'!D549</f>
        <v>0</v>
      </c>
      <c r="C37" s="314"/>
      <c r="D37" s="61"/>
      <c r="E37" s="61"/>
      <c r="F37" s="61"/>
      <c r="G37" s="61"/>
      <c r="H37" s="61"/>
      <c r="I37" s="61"/>
    </row>
    <row r="38" spans="1:10" ht="33" customHeight="1" x14ac:dyDescent="0.25">
      <c r="A38" s="241" t="s">
        <v>331</v>
      </c>
      <c r="B38" s="314"/>
      <c r="C38" s="314"/>
      <c r="D38" s="61"/>
      <c r="E38" s="61"/>
      <c r="F38" s="61"/>
      <c r="G38" s="61"/>
      <c r="H38" s="61"/>
      <c r="I38" s="61"/>
    </row>
    <row r="39" spans="1:10" ht="33" customHeight="1" x14ac:dyDescent="0.25">
      <c r="A39" s="241" t="s">
        <v>332</v>
      </c>
      <c r="B39" s="314"/>
      <c r="C39" s="314"/>
      <c r="D39" s="61"/>
      <c r="E39" s="61"/>
      <c r="F39" s="61"/>
      <c r="G39" s="61"/>
      <c r="H39" s="61"/>
      <c r="I39" s="61"/>
    </row>
    <row r="40" spans="1:10" ht="18" x14ac:dyDescent="0.25">
      <c r="A40" s="68"/>
      <c r="B40" s="63"/>
      <c r="C40" s="63"/>
      <c r="D40" s="61"/>
      <c r="E40" s="61"/>
      <c r="F40" s="61"/>
      <c r="G40" s="61"/>
      <c r="H40" s="61"/>
      <c r="I40" s="61"/>
    </row>
    <row r="41" spans="1:10" ht="18" x14ac:dyDescent="0.25">
      <c r="A41" s="68"/>
      <c r="B41" s="63"/>
      <c r="C41" s="63"/>
      <c r="D41" s="61"/>
      <c r="E41" s="61"/>
      <c r="F41" s="61"/>
      <c r="G41" s="61"/>
      <c r="H41" s="61"/>
      <c r="I41" s="61"/>
    </row>
    <row r="42" spans="1:10" ht="45" customHeight="1" x14ac:dyDescent="0.25">
      <c r="A42" s="241" t="s">
        <v>325</v>
      </c>
      <c r="B42" s="318" t="s">
        <v>334</v>
      </c>
      <c r="C42" s="318"/>
      <c r="D42" s="61"/>
      <c r="E42" s="61"/>
      <c r="F42" s="61"/>
      <c r="G42" s="61"/>
      <c r="H42" s="61"/>
      <c r="I42" s="61"/>
      <c r="J42" s="60" t="str">
        <f>D18</f>
        <v>Khezema</v>
      </c>
    </row>
    <row r="43" spans="1:10" ht="33" customHeight="1" x14ac:dyDescent="0.25">
      <c r="A43" s="242" t="s">
        <v>327</v>
      </c>
      <c r="B43" s="314">
        <f>AVERAGE('A1 Exploitation'!D547, 'A1 Technique'!D197)</f>
        <v>0.5</v>
      </c>
      <c r="C43" s="314"/>
      <c r="D43" s="61"/>
      <c r="E43" s="61"/>
      <c r="F43" s="61"/>
      <c r="G43" s="61"/>
      <c r="H43" s="61"/>
      <c r="I43" s="61"/>
    </row>
    <row r="44" spans="1:10" ht="33" customHeight="1" x14ac:dyDescent="0.25">
      <c r="A44" s="241" t="s">
        <v>328</v>
      </c>
      <c r="B44" s="314" t="e">
        <f>AVERAGE('A2 Exploitation'!D547, 'A2 Technique'!D197)</f>
        <v>#DIV/0!</v>
      </c>
      <c r="C44" s="314"/>
      <c r="D44" s="61"/>
      <c r="E44" s="61"/>
      <c r="F44" s="61"/>
      <c r="G44" s="61"/>
      <c r="H44" s="61"/>
      <c r="I44" s="61"/>
    </row>
    <row r="45" spans="1:10" ht="33" customHeight="1" x14ac:dyDescent="0.25">
      <c r="A45" s="242" t="s">
        <v>329</v>
      </c>
      <c r="B45" s="314" t="e">
        <f>AVERAGE('A3 Exploitation'!D547, 'A3 Technique'!D197)</f>
        <v>#DIV/0!</v>
      </c>
      <c r="C45" s="314"/>
      <c r="D45" s="61"/>
      <c r="E45" s="61"/>
      <c r="F45" s="61"/>
      <c r="G45" s="61"/>
      <c r="H45" s="61"/>
      <c r="I45" s="61"/>
    </row>
    <row r="46" spans="1:10" ht="33" customHeight="1" x14ac:dyDescent="0.25">
      <c r="A46" s="242" t="s">
        <v>330</v>
      </c>
      <c r="B46" s="314" t="e">
        <f>AVERAGE('A4 Exploitation'!D547, 'A4 Technique'!D197)</f>
        <v>#DIV/0!</v>
      </c>
      <c r="C46" s="314"/>
      <c r="D46" s="61"/>
      <c r="E46" s="61"/>
      <c r="F46" s="61"/>
      <c r="G46" s="61"/>
      <c r="H46" s="61"/>
      <c r="I46" s="61"/>
    </row>
    <row r="47" spans="1:10" ht="33" customHeight="1" x14ac:dyDescent="0.25">
      <c r="A47" s="241" t="s">
        <v>331</v>
      </c>
      <c r="B47" s="314"/>
      <c r="C47" s="314"/>
      <c r="D47" s="61"/>
      <c r="E47" s="61"/>
      <c r="F47" s="61"/>
      <c r="G47" s="61"/>
      <c r="H47" s="61"/>
      <c r="I47" s="61"/>
    </row>
    <row r="48" spans="1:10" ht="33" customHeight="1" x14ac:dyDescent="0.25">
      <c r="A48" s="241" t="s">
        <v>332</v>
      </c>
      <c r="B48" s="314"/>
      <c r="C48" s="314"/>
      <c r="D48" s="61"/>
      <c r="E48" s="61"/>
      <c r="F48" s="61"/>
      <c r="G48" s="61"/>
      <c r="H48" s="61"/>
      <c r="I48" s="61"/>
    </row>
    <row r="49" spans="1:10" ht="18" x14ac:dyDescent="0.25">
      <c r="A49" s="68"/>
      <c r="B49" s="63"/>
      <c r="C49" s="63"/>
      <c r="D49" s="61"/>
      <c r="E49" s="61"/>
      <c r="F49" s="61"/>
      <c r="G49" s="61"/>
      <c r="H49" s="61"/>
      <c r="I49" s="61"/>
    </row>
    <row r="50" spans="1:10" x14ac:dyDescent="0.25">
      <c r="A50" s="67"/>
      <c r="B50" s="62"/>
      <c r="C50" s="62"/>
      <c r="D50" s="61"/>
      <c r="E50" s="61"/>
      <c r="F50" s="61"/>
      <c r="G50" s="61"/>
      <c r="H50" s="61"/>
      <c r="I50" s="61"/>
    </row>
    <row r="51" spans="1:10" ht="33" customHeight="1" x14ac:dyDescent="0.25">
      <c r="A51" s="241" t="s">
        <v>325</v>
      </c>
      <c r="B51" s="315" t="s">
        <v>335</v>
      </c>
      <c r="C51" s="315"/>
      <c r="D51" s="61"/>
      <c r="E51" s="61"/>
      <c r="F51" s="61"/>
      <c r="G51" s="61"/>
      <c r="H51" s="61"/>
      <c r="I51" s="61"/>
      <c r="J51" s="60" t="str">
        <f>D18</f>
        <v>Khezema</v>
      </c>
    </row>
    <row r="52" spans="1:10" ht="33" customHeight="1" x14ac:dyDescent="0.25">
      <c r="A52" s="242" t="s">
        <v>327</v>
      </c>
      <c r="B52" s="317">
        <f>'A1 Exploitation'!D46</f>
        <v>0.875</v>
      </c>
      <c r="C52" s="317"/>
      <c r="D52" s="61"/>
      <c r="E52" s="61"/>
      <c r="F52" s="61"/>
      <c r="G52" s="61"/>
      <c r="H52" s="61"/>
      <c r="I52" s="61"/>
    </row>
    <row r="53" spans="1:10" ht="33" customHeight="1" x14ac:dyDescent="0.25">
      <c r="A53" s="241" t="s">
        <v>328</v>
      </c>
      <c r="B53" s="317">
        <f>'A2 Exploitation'!D46</f>
        <v>0</v>
      </c>
      <c r="C53" s="317"/>
      <c r="D53" s="61"/>
      <c r="E53" s="61"/>
      <c r="F53" s="61"/>
      <c r="G53" s="61"/>
      <c r="H53" s="61"/>
      <c r="I53" s="61"/>
    </row>
    <row r="54" spans="1:10" ht="33" customHeight="1" x14ac:dyDescent="0.25">
      <c r="A54" s="242" t="s">
        <v>329</v>
      </c>
      <c r="B54" s="317">
        <f>'A3 Exploitation'!D46</f>
        <v>0</v>
      </c>
      <c r="C54" s="317"/>
      <c r="D54" s="61"/>
      <c r="E54" s="61"/>
      <c r="F54" s="61"/>
      <c r="G54" s="61"/>
      <c r="H54" s="61"/>
      <c r="I54" s="61"/>
    </row>
    <row r="55" spans="1:10" ht="33" customHeight="1" x14ac:dyDescent="0.25">
      <c r="A55" s="242" t="s">
        <v>330</v>
      </c>
      <c r="B55" s="317">
        <f>'A4 Exploitation'!D46</f>
        <v>0</v>
      </c>
      <c r="C55" s="317"/>
      <c r="D55" s="61"/>
      <c r="E55" s="61"/>
      <c r="F55" s="61"/>
      <c r="G55" s="61"/>
      <c r="H55" s="61"/>
      <c r="I55" s="61"/>
    </row>
    <row r="56" spans="1:10" ht="33" customHeight="1" x14ac:dyDescent="0.25">
      <c r="A56" s="241" t="s">
        <v>331</v>
      </c>
      <c r="B56" s="317"/>
      <c r="C56" s="317"/>
      <c r="D56" s="61"/>
      <c r="E56" s="61"/>
      <c r="F56" s="61"/>
      <c r="G56" s="61"/>
      <c r="H56" s="61"/>
      <c r="I56" s="61"/>
    </row>
    <row r="57" spans="1:10" ht="33" customHeight="1" x14ac:dyDescent="0.25">
      <c r="A57" s="241" t="s">
        <v>332</v>
      </c>
      <c r="B57" s="317"/>
      <c r="C57" s="317"/>
      <c r="D57" s="61"/>
      <c r="E57" s="61"/>
      <c r="F57" s="61"/>
      <c r="G57" s="61"/>
      <c r="H57" s="61"/>
      <c r="I57" s="61"/>
    </row>
    <row r="58" spans="1:10" ht="18" x14ac:dyDescent="0.25">
      <c r="A58" s="69"/>
      <c r="B58" s="64"/>
      <c r="C58" s="64"/>
      <c r="D58" s="61"/>
      <c r="E58" s="61"/>
      <c r="F58" s="61"/>
      <c r="G58" s="61"/>
      <c r="H58" s="61"/>
      <c r="I58" s="61"/>
    </row>
    <row r="59" spans="1:10" ht="18" x14ac:dyDescent="0.25">
      <c r="A59" s="69"/>
      <c r="B59" s="64"/>
      <c r="C59" s="64"/>
      <c r="D59" s="61"/>
      <c r="E59" s="61"/>
      <c r="F59" s="61"/>
      <c r="G59" s="61"/>
      <c r="H59" s="61"/>
      <c r="I59" s="61"/>
    </row>
    <row r="60" spans="1:10" ht="33" customHeight="1" x14ac:dyDescent="0.25">
      <c r="A60" s="241" t="s">
        <v>325</v>
      </c>
      <c r="B60" s="315" t="s">
        <v>336</v>
      </c>
      <c r="C60" s="315"/>
      <c r="D60" s="61"/>
      <c r="E60" s="61"/>
      <c r="F60" s="61"/>
      <c r="G60" s="61"/>
      <c r="H60" s="61"/>
      <c r="I60" s="61"/>
      <c r="J60" s="60" t="str">
        <f>D18</f>
        <v>Khezema</v>
      </c>
    </row>
    <row r="61" spans="1:10" ht="33" customHeight="1" x14ac:dyDescent="0.25">
      <c r="A61" s="242" t="s">
        <v>327</v>
      </c>
      <c r="B61" s="314" t="e">
        <f>'A1 Exploitation'!D103</f>
        <v>#DIV/0!</v>
      </c>
      <c r="C61" s="314"/>
      <c r="D61" s="61"/>
      <c r="E61" s="61"/>
      <c r="F61" s="61"/>
      <c r="G61" s="61"/>
      <c r="H61" s="61"/>
      <c r="I61" s="61"/>
    </row>
    <row r="62" spans="1:10" ht="33" customHeight="1" x14ac:dyDescent="0.25">
      <c r="A62" s="241" t="s">
        <v>328</v>
      </c>
      <c r="B62" s="314">
        <f>'A2 Exploitation'!D103</f>
        <v>0</v>
      </c>
      <c r="C62" s="314"/>
      <c r="D62" s="61"/>
      <c r="E62" s="61"/>
      <c r="F62" s="61"/>
      <c r="G62" s="61"/>
      <c r="H62" s="61"/>
      <c r="I62" s="61"/>
    </row>
    <row r="63" spans="1:10" ht="33" customHeight="1" x14ac:dyDescent="0.25">
      <c r="A63" s="242" t="s">
        <v>329</v>
      </c>
      <c r="B63" s="314">
        <f>'A3 Exploitation'!D103</f>
        <v>0</v>
      </c>
      <c r="C63" s="314"/>
      <c r="D63" s="61"/>
      <c r="E63" s="61"/>
      <c r="F63" s="61"/>
      <c r="G63" s="61"/>
      <c r="H63" s="61"/>
      <c r="I63" s="61"/>
    </row>
    <row r="64" spans="1:10" ht="33" customHeight="1" x14ac:dyDescent="0.25">
      <c r="A64" s="242" t="s">
        <v>330</v>
      </c>
      <c r="B64" s="314">
        <f>'A4 Exploitation'!D103</f>
        <v>0</v>
      </c>
      <c r="C64" s="314"/>
      <c r="D64" s="61"/>
      <c r="E64" s="61"/>
      <c r="F64" s="61"/>
      <c r="G64" s="61"/>
      <c r="H64" s="61"/>
      <c r="I64" s="61"/>
    </row>
    <row r="65" spans="1:10" ht="33" customHeight="1" x14ac:dyDescent="0.25">
      <c r="A65" s="241" t="s">
        <v>331</v>
      </c>
      <c r="B65" s="314" t="e">
        <f>#REF!</f>
        <v>#REF!</v>
      </c>
      <c r="C65" s="314"/>
      <c r="D65" s="61"/>
      <c r="E65" s="61"/>
      <c r="F65" s="61"/>
      <c r="G65" s="61"/>
      <c r="H65" s="61"/>
      <c r="I65" s="61"/>
    </row>
    <row r="66" spans="1:10" ht="33" customHeight="1" x14ac:dyDescent="0.25">
      <c r="A66" s="241" t="s">
        <v>332</v>
      </c>
      <c r="B66" s="314" t="e">
        <f>#REF!</f>
        <v>#REF!</v>
      </c>
      <c r="C66" s="314"/>
      <c r="D66" s="61"/>
      <c r="E66" s="61"/>
      <c r="F66" s="61"/>
      <c r="G66" s="61"/>
      <c r="H66" s="61"/>
      <c r="I66" s="61"/>
    </row>
    <row r="67" spans="1:10" ht="18" x14ac:dyDescent="0.25">
      <c r="A67" s="69"/>
      <c r="B67" s="64"/>
      <c r="C67" s="64"/>
      <c r="D67" s="61"/>
      <c r="E67" s="61"/>
      <c r="F67" s="61"/>
      <c r="G67" s="61"/>
      <c r="H67" s="61"/>
      <c r="I67" s="61"/>
    </row>
    <row r="68" spans="1:10" ht="18" x14ac:dyDescent="0.25">
      <c r="A68" s="69"/>
      <c r="B68" s="64"/>
      <c r="C68" s="64"/>
      <c r="D68" s="61"/>
      <c r="E68" s="61"/>
      <c r="F68" s="61"/>
      <c r="G68" s="61"/>
      <c r="H68" s="61"/>
      <c r="I68" s="61"/>
    </row>
    <row r="69" spans="1:10" ht="33" customHeight="1" x14ac:dyDescent="0.25">
      <c r="A69" s="241" t="s">
        <v>325</v>
      </c>
      <c r="B69" s="315" t="s">
        <v>337</v>
      </c>
      <c r="C69" s="315"/>
      <c r="D69" s="61"/>
      <c r="E69" s="61"/>
      <c r="F69" s="61"/>
      <c r="G69" s="61"/>
      <c r="H69" s="61"/>
      <c r="I69" s="61"/>
      <c r="J69" s="60" t="str">
        <f>D18</f>
        <v>Khezema</v>
      </c>
    </row>
    <row r="70" spans="1:10" ht="33" customHeight="1" x14ac:dyDescent="0.25">
      <c r="A70" s="242" t="s">
        <v>327</v>
      </c>
      <c r="B70" s="314" t="e">
        <f>'A1 Exploitation'!D158</f>
        <v>#DIV/0!</v>
      </c>
      <c r="C70" s="314"/>
      <c r="D70" s="61"/>
      <c r="E70" s="61"/>
      <c r="F70" s="61"/>
      <c r="G70" s="61"/>
      <c r="H70" s="61"/>
      <c r="I70" s="61"/>
    </row>
    <row r="71" spans="1:10" ht="33" customHeight="1" x14ac:dyDescent="0.25">
      <c r="A71" s="241" t="s">
        <v>328</v>
      </c>
      <c r="B71" s="314">
        <f>'A2 Exploitation'!D158</f>
        <v>0</v>
      </c>
      <c r="C71" s="314"/>
      <c r="D71" s="61"/>
      <c r="E71" s="61"/>
      <c r="F71" s="61"/>
      <c r="G71" s="61"/>
      <c r="H71" s="61"/>
      <c r="I71" s="61"/>
    </row>
    <row r="72" spans="1:10" ht="33" customHeight="1" x14ac:dyDescent="0.25">
      <c r="A72" s="242" t="s">
        <v>329</v>
      </c>
      <c r="B72" s="314">
        <f>'A3 Exploitation'!D158</f>
        <v>0</v>
      </c>
      <c r="C72" s="314"/>
      <c r="D72" s="61"/>
      <c r="E72" s="61"/>
      <c r="F72" s="61"/>
      <c r="G72" s="61"/>
      <c r="H72" s="61"/>
      <c r="I72" s="61"/>
    </row>
    <row r="73" spans="1:10" ht="33" customHeight="1" x14ac:dyDescent="0.25">
      <c r="A73" s="242" t="s">
        <v>330</v>
      </c>
      <c r="B73" s="314">
        <f>'A4 Exploitation'!D158</f>
        <v>0</v>
      </c>
      <c r="C73" s="314"/>
      <c r="D73" s="61"/>
      <c r="E73" s="61"/>
      <c r="F73" s="61"/>
      <c r="G73" s="61"/>
      <c r="H73" s="61"/>
      <c r="I73" s="61"/>
    </row>
    <row r="74" spans="1:10" ht="33" customHeight="1" x14ac:dyDescent="0.25">
      <c r="A74" s="241" t="s">
        <v>331</v>
      </c>
      <c r="B74" s="314"/>
      <c r="C74" s="314"/>
      <c r="D74" s="61"/>
      <c r="E74" s="61"/>
      <c r="F74" s="61"/>
      <c r="G74" s="61"/>
      <c r="H74" s="61"/>
      <c r="I74" s="61"/>
    </row>
    <row r="75" spans="1:10" ht="33" customHeight="1" x14ac:dyDescent="0.25">
      <c r="A75" s="241" t="s">
        <v>332</v>
      </c>
      <c r="B75" s="314"/>
      <c r="C75" s="314"/>
      <c r="D75" s="61"/>
      <c r="E75" s="61"/>
      <c r="F75" s="61"/>
      <c r="G75" s="61"/>
      <c r="H75" s="61"/>
      <c r="I75" s="61"/>
    </row>
    <row r="76" spans="1:10" ht="18" x14ac:dyDescent="0.25">
      <c r="A76" s="69"/>
      <c r="B76" s="64"/>
      <c r="C76" s="64"/>
      <c r="D76" s="61"/>
      <c r="E76" s="61"/>
      <c r="F76" s="61"/>
      <c r="G76" s="61"/>
      <c r="H76" s="61"/>
      <c r="I76" s="61"/>
    </row>
    <row r="77" spans="1:10" ht="18" x14ac:dyDescent="0.25">
      <c r="A77" s="69"/>
      <c r="B77" s="64"/>
      <c r="C77" s="64"/>
      <c r="D77" s="61"/>
      <c r="E77" s="61"/>
      <c r="F77" s="61"/>
      <c r="G77" s="61"/>
      <c r="H77" s="61"/>
      <c r="I77" s="61"/>
    </row>
    <row r="78" spans="1:10" ht="33" customHeight="1" x14ac:dyDescent="0.25">
      <c r="A78" s="241" t="s">
        <v>325</v>
      </c>
      <c r="B78" s="315" t="s">
        <v>338</v>
      </c>
      <c r="C78" s="315"/>
      <c r="D78" s="61"/>
      <c r="E78" s="61"/>
      <c r="F78" s="61"/>
      <c r="G78" s="61"/>
      <c r="H78" s="61"/>
      <c r="I78" s="61"/>
      <c r="J78" s="60" t="str">
        <f>D18</f>
        <v>Khezema</v>
      </c>
    </row>
    <row r="79" spans="1:10" ht="33" customHeight="1" x14ac:dyDescent="0.25">
      <c r="A79" s="242" t="s">
        <v>327</v>
      </c>
      <c r="B79" s="314" t="e">
        <f>'A1 Exploitation'!D205</f>
        <v>#DIV/0!</v>
      </c>
      <c r="C79" s="314"/>
      <c r="D79" s="61"/>
      <c r="E79" s="61"/>
      <c r="F79" s="61"/>
      <c r="G79" s="61"/>
      <c r="H79" s="61"/>
      <c r="I79" s="61"/>
    </row>
    <row r="80" spans="1:10" ht="33" customHeight="1" x14ac:dyDescent="0.25">
      <c r="A80" s="241" t="s">
        <v>328</v>
      </c>
      <c r="B80" s="314">
        <f>'A2 Exploitation'!D205</f>
        <v>0</v>
      </c>
      <c r="C80" s="314"/>
      <c r="D80" s="61"/>
      <c r="E80" s="61"/>
      <c r="F80" s="61"/>
      <c r="G80" s="61"/>
      <c r="H80" s="61"/>
      <c r="I80" s="61"/>
    </row>
    <row r="81" spans="1:10" ht="33" customHeight="1" x14ac:dyDescent="0.25">
      <c r="A81" s="242" t="s">
        <v>329</v>
      </c>
      <c r="B81" s="314">
        <f>'A3 Exploitation'!D205</f>
        <v>0</v>
      </c>
      <c r="C81" s="314"/>
      <c r="D81" s="61"/>
      <c r="E81" s="61"/>
      <c r="F81" s="61"/>
      <c r="G81" s="61"/>
      <c r="H81" s="61"/>
      <c r="I81" s="61"/>
    </row>
    <row r="82" spans="1:10" ht="33" customHeight="1" x14ac:dyDescent="0.25">
      <c r="A82" s="242" t="s">
        <v>330</v>
      </c>
      <c r="B82" s="314">
        <f>'A4 Exploitation'!D205</f>
        <v>0</v>
      </c>
      <c r="C82" s="314"/>
      <c r="D82" s="61"/>
      <c r="E82" s="61"/>
      <c r="F82" s="61"/>
      <c r="G82" s="61"/>
      <c r="H82" s="61"/>
      <c r="I82" s="61"/>
    </row>
    <row r="83" spans="1:10" ht="33" customHeight="1" x14ac:dyDescent="0.25">
      <c r="A83" s="241" t="s">
        <v>331</v>
      </c>
      <c r="B83" s="314"/>
      <c r="C83" s="314"/>
      <c r="D83" s="61"/>
      <c r="E83" s="61"/>
      <c r="F83" s="61"/>
      <c r="G83" s="61"/>
      <c r="H83" s="61"/>
      <c r="I83" s="61"/>
    </row>
    <row r="84" spans="1:10" ht="33" customHeight="1" x14ac:dyDescent="0.25">
      <c r="A84" s="241" t="s">
        <v>332</v>
      </c>
      <c r="B84" s="314"/>
      <c r="C84" s="314"/>
      <c r="D84" s="61"/>
      <c r="E84" s="61"/>
      <c r="F84" s="61"/>
      <c r="G84" s="61"/>
      <c r="H84" s="61"/>
      <c r="I84" s="61"/>
    </row>
    <row r="85" spans="1:10" ht="18" x14ac:dyDescent="0.25">
      <c r="A85" s="69"/>
      <c r="B85" s="64"/>
      <c r="C85" s="64"/>
      <c r="D85" s="61"/>
      <c r="E85" s="61"/>
      <c r="F85" s="61"/>
      <c r="G85" s="61"/>
      <c r="H85" s="61"/>
      <c r="I85" s="61"/>
    </row>
    <row r="86" spans="1:10" ht="18" x14ac:dyDescent="0.25">
      <c r="A86" s="69"/>
      <c r="B86" s="64"/>
      <c r="C86" s="64"/>
      <c r="D86" s="61"/>
      <c r="E86" s="61"/>
      <c r="F86" s="61"/>
      <c r="G86" s="61"/>
      <c r="H86" s="61"/>
      <c r="I86" s="61"/>
    </row>
    <row r="87" spans="1:10" ht="33" customHeight="1" x14ac:dyDescent="0.25">
      <c r="A87" s="241" t="s">
        <v>325</v>
      </c>
      <c r="B87" s="315" t="s">
        <v>339</v>
      </c>
      <c r="C87" s="315"/>
      <c r="D87" s="61"/>
      <c r="E87" s="61"/>
      <c r="F87" s="61"/>
      <c r="G87" s="61"/>
      <c r="H87" s="61"/>
      <c r="I87" s="61"/>
      <c r="J87" s="60" t="str">
        <f>D18</f>
        <v>Khezema</v>
      </c>
    </row>
    <row r="88" spans="1:10" ht="33" customHeight="1" x14ac:dyDescent="0.25">
      <c r="A88" s="242" t="s">
        <v>327</v>
      </c>
      <c r="B88" s="314" t="e">
        <f>'A1 Exploitation'!D266</f>
        <v>#DIV/0!</v>
      </c>
      <c r="C88" s="314"/>
      <c r="D88" s="61"/>
      <c r="E88" s="61"/>
      <c r="F88" s="61"/>
      <c r="G88" s="61"/>
      <c r="H88" s="61"/>
      <c r="I88" s="61"/>
    </row>
    <row r="89" spans="1:10" ht="33" customHeight="1" x14ac:dyDescent="0.25">
      <c r="A89" s="241" t="s">
        <v>328</v>
      </c>
      <c r="B89" s="314">
        <f>'A2 Exploitation'!D266</f>
        <v>0</v>
      </c>
      <c r="C89" s="314"/>
      <c r="D89" s="61"/>
      <c r="E89" s="61"/>
      <c r="F89" s="61"/>
      <c r="G89" s="61"/>
      <c r="H89" s="61"/>
      <c r="I89" s="61"/>
    </row>
    <row r="90" spans="1:10" ht="33" customHeight="1" x14ac:dyDescent="0.25">
      <c r="A90" s="242" t="s">
        <v>329</v>
      </c>
      <c r="B90" s="314">
        <f>'A3 Exploitation'!D266</f>
        <v>0</v>
      </c>
      <c r="C90" s="314"/>
      <c r="D90" s="61"/>
      <c r="E90" s="61"/>
      <c r="F90" s="61"/>
      <c r="G90" s="61"/>
      <c r="H90" s="61"/>
      <c r="I90" s="61"/>
    </row>
    <row r="91" spans="1:10" ht="33" customHeight="1" x14ac:dyDescent="0.25">
      <c r="A91" s="242" t="s">
        <v>330</v>
      </c>
      <c r="B91" s="314">
        <f>'A4 Exploitation'!D266</f>
        <v>0</v>
      </c>
      <c r="C91" s="314"/>
      <c r="D91" s="61"/>
      <c r="E91" s="61"/>
      <c r="F91" s="61"/>
      <c r="G91" s="61"/>
      <c r="H91" s="61"/>
      <c r="I91" s="61"/>
    </row>
    <row r="92" spans="1:10" ht="33" customHeight="1" x14ac:dyDescent="0.25">
      <c r="A92" s="241" t="s">
        <v>331</v>
      </c>
      <c r="B92" s="314"/>
      <c r="C92" s="314"/>
      <c r="D92" s="61"/>
      <c r="E92" s="61"/>
      <c r="F92" s="61"/>
      <c r="G92" s="61"/>
      <c r="H92" s="61"/>
      <c r="I92" s="61"/>
    </row>
    <row r="93" spans="1:10" ht="33" customHeight="1" x14ac:dyDescent="0.25">
      <c r="A93" s="241" t="s">
        <v>332</v>
      </c>
      <c r="B93" s="314"/>
      <c r="C93" s="314"/>
      <c r="D93" s="61"/>
      <c r="E93" s="61"/>
      <c r="F93" s="61"/>
      <c r="G93" s="61"/>
      <c r="H93" s="61"/>
      <c r="I93" s="61"/>
    </row>
    <row r="94" spans="1:10" ht="18" x14ac:dyDescent="0.25">
      <c r="A94" s="69"/>
      <c r="B94" s="64"/>
      <c r="C94" s="64"/>
      <c r="D94" s="61"/>
      <c r="E94" s="61"/>
      <c r="F94" s="61"/>
      <c r="G94" s="61"/>
      <c r="H94" s="61"/>
      <c r="I94" s="61"/>
    </row>
    <row r="95" spans="1:10" ht="18" x14ac:dyDescent="0.25">
      <c r="A95" s="69"/>
      <c r="B95" s="64"/>
      <c r="C95" s="64"/>
      <c r="D95" s="61"/>
      <c r="E95" s="61"/>
      <c r="F95" s="61"/>
      <c r="G95" s="61"/>
      <c r="H95" s="61"/>
      <c r="I95" s="61"/>
    </row>
    <row r="96" spans="1:10" ht="33" customHeight="1" x14ac:dyDescent="0.25">
      <c r="A96" s="241" t="s">
        <v>325</v>
      </c>
      <c r="B96" s="315" t="s">
        <v>340</v>
      </c>
      <c r="C96" s="315"/>
      <c r="D96" s="61"/>
      <c r="E96" s="61"/>
      <c r="F96" s="61"/>
      <c r="G96" s="61"/>
      <c r="H96" s="61"/>
      <c r="I96" s="61"/>
      <c r="J96" s="60" t="str">
        <f>D18</f>
        <v>Khezema</v>
      </c>
    </row>
    <row r="97" spans="1:10" ht="33" customHeight="1" x14ac:dyDescent="0.25">
      <c r="A97" s="242" t="s">
        <v>327</v>
      </c>
      <c r="B97" s="314" t="e">
        <f>'A1 Exploitation'!D318</f>
        <v>#DIV/0!</v>
      </c>
      <c r="C97" s="314"/>
      <c r="D97" s="61"/>
      <c r="E97" s="61"/>
      <c r="F97" s="61"/>
      <c r="G97" s="61"/>
      <c r="H97" s="61"/>
      <c r="I97" s="61"/>
    </row>
    <row r="98" spans="1:10" ht="33" customHeight="1" x14ac:dyDescent="0.25">
      <c r="A98" s="241" t="s">
        <v>328</v>
      </c>
      <c r="B98" s="314">
        <f>'A2 Exploitation'!D318</f>
        <v>0</v>
      </c>
      <c r="C98" s="314"/>
      <c r="D98" s="61"/>
      <c r="E98" s="61"/>
      <c r="F98" s="61"/>
      <c r="G98" s="61"/>
      <c r="H98" s="61"/>
      <c r="I98" s="61"/>
    </row>
    <row r="99" spans="1:10" ht="33" customHeight="1" x14ac:dyDescent="0.25">
      <c r="A99" s="242" t="s">
        <v>329</v>
      </c>
      <c r="B99" s="314">
        <f>'A3 Exploitation'!D318</f>
        <v>0</v>
      </c>
      <c r="C99" s="314"/>
      <c r="D99" s="61"/>
      <c r="E99" s="61"/>
      <c r="F99" s="61"/>
      <c r="G99" s="61"/>
      <c r="H99" s="61"/>
      <c r="I99" s="61"/>
    </row>
    <row r="100" spans="1:10" ht="33" customHeight="1" x14ac:dyDescent="0.25">
      <c r="A100" s="242" t="s">
        <v>330</v>
      </c>
      <c r="B100" s="314">
        <f>'A4 Exploitation'!D318</f>
        <v>0</v>
      </c>
      <c r="C100" s="314"/>
      <c r="D100" s="61"/>
      <c r="E100" s="61"/>
      <c r="F100" s="61"/>
      <c r="G100" s="61"/>
      <c r="H100" s="61"/>
      <c r="I100" s="61"/>
    </row>
    <row r="101" spans="1:10" ht="33" customHeight="1" x14ac:dyDescent="0.25">
      <c r="A101" s="241" t="s">
        <v>331</v>
      </c>
      <c r="B101" s="314"/>
      <c r="C101" s="314"/>
      <c r="D101" s="61"/>
      <c r="E101" s="61"/>
      <c r="F101" s="61"/>
      <c r="G101" s="61"/>
      <c r="H101" s="61"/>
      <c r="I101" s="61"/>
    </row>
    <row r="102" spans="1:10" ht="33" customHeight="1" x14ac:dyDescent="0.25">
      <c r="A102" s="241" t="s">
        <v>332</v>
      </c>
      <c r="B102" s="314"/>
      <c r="C102" s="314"/>
      <c r="D102" s="61"/>
      <c r="E102" s="61"/>
      <c r="F102" s="61"/>
      <c r="G102" s="61"/>
      <c r="H102" s="61"/>
      <c r="I102" s="61"/>
    </row>
    <row r="103" spans="1:10" ht="18" x14ac:dyDescent="0.25">
      <c r="A103" s="69"/>
      <c r="B103" s="64"/>
      <c r="C103" s="64"/>
      <c r="D103" s="61"/>
      <c r="E103" s="61"/>
      <c r="F103" s="61"/>
      <c r="G103" s="61"/>
      <c r="H103" s="61"/>
      <c r="I103" s="61"/>
    </row>
    <row r="104" spans="1:10" ht="18" x14ac:dyDescent="0.25">
      <c r="A104" s="69"/>
      <c r="B104" s="64"/>
      <c r="C104" s="64"/>
      <c r="D104" s="61"/>
      <c r="E104" s="61"/>
      <c r="F104" s="61"/>
      <c r="G104" s="61"/>
      <c r="H104" s="61"/>
      <c r="I104" s="61"/>
    </row>
    <row r="105" spans="1:10" ht="33" customHeight="1" x14ac:dyDescent="0.25">
      <c r="A105" s="241" t="s">
        <v>325</v>
      </c>
      <c r="B105" s="315" t="s">
        <v>341</v>
      </c>
      <c r="C105" s="315"/>
      <c r="D105" s="61"/>
      <c r="E105" s="61"/>
      <c r="F105" s="61"/>
      <c r="G105" s="61"/>
      <c r="H105" s="61"/>
      <c r="I105" s="61"/>
      <c r="J105" s="60" t="str">
        <f>D18</f>
        <v>Khezema</v>
      </c>
    </row>
    <row r="106" spans="1:10" ht="33" customHeight="1" x14ac:dyDescent="0.25">
      <c r="A106" s="242" t="s">
        <v>327</v>
      </c>
      <c r="B106" s="314">
        <f>'A1 Exploitation'!D358</f>
        <v>0.65217391304347827</v>
      </c>
      <c r="C106" s="314"/>
      <c r="D106" s="61"/>
      <c r="E106" s="61"/>
      <c r="F106" s="61"/>
      <c r="G106" s="61"/>
      <c r="H106" s="61"/>
      <c r="I106" s="61"/>
    </row>
    <row r="107" spans="1:10" ht="33" customHeight="1" x14ac:dyDescent="0.25">
      <c r="A107" s="241" t="s">
        <v>328</v>
      </c>
      <c r="B107" s="314">
        <f>'A2 Exploitation'!D358</f>
        <v>0</v>
      </c>
      <c r="C107" s="314"/>
      <c r="D107" s="61"/>
      <c r="E107" s="61"/>
      <c r="F107" s="61"/>
      <c r="G107" s="61"/>
      <c r="H107" s="61"/>
      <c r="I107" s="61"/>
    </row>
    <row r="108" spans="1:10" ht="33" customHeight="1" x14ac:dyDescent="0.25">
      <c r="A108" s="242" t="s">
        <v>329</v>
      </c>
      <c r="B108" s="314">
        <f>'A3 Exploitation'!D358</f>
        <v>0</v>
      </c>
      <c r="C108" s="314"/>
      <c r="D108" s="61"/>
      <c r="E108" s="61"/>
      <c r="F108" s="61"/>
      <c r="G108" s="61"/>
      <c r="H108" s="61"/>
      <c r="I108" s="61"/>
    </row>
    <row r="109" spans="1:10" ht="33" customHeight="1" x14ac:dyDescent="0.25">
      <c r="A109" s="242" t="s">
        <v>330</v>
      </c>
      <c r="B109" s="314">
        <f>'A4 Exploitation'!D358</f>
        <v>0</v>
      </c>
      <c r="C109" s="314"/>
      <c r="D109" s="61"/>
      <c r="E109" s="61"/>
      <c r="F109" s="61"/>
      <c r="G109" s="61"/>
      <c r="H109" s="61"/>
      <c r="I109" s="61"/>
    </row>
    <row r="110" spans="1:10" ht="33" customHeight="1" x14ac:dyDescent="0.25">
      <c r="A110" s="241" t="s">
        <v>331</v>
      </c>
      <c r="B110" s="314"/>
      <c r="C110" s="314"/>
      <c r="D110" s="61"/>
      <c r="E110" s="61"/>
      <c r="F110" s="61"/>
      <c r="G110" s="61"/>
      <c r="H110" s="61"/>
      <c r="I110" s="61"/>
    </row>
    <row r="111" spans="1:10" ht="33" customHeight="1" x14ac:dyDescent="0.25">
      <c r="A111" s="241" t="s">
        <v>332</v>
      </c>
      <c r="B111" s="314"/>
      <c r="C111" s="314"/>
      <c r="D111" s="61"/>
      <c r="E111" s="61"/>
      <c r="F111" s="61"/>
      <c r="G111" s="61"/>
      <c r="H111" s="61"/>
      <c r="I111" s="61"/>
    </row>
    <row r="112" spans="1:10" ht="18" x14ac:dyDescent="0.25">
      <c r="A112" s="69"/>
      <c r="B112" s="64"/>
      <c r="C112" s="64"/>
      <c r="D112" s="61"/>
      <c r="E112" s="61"/>
      <c r="F112" s="61"/>
      <c r="G112" s="61"/>
      <c r="H112" s="61"/>
      <c r="I112" s="61"/>
    </row>
    <row r="113" spans="1:10" ht="18" x14ac:dyDescent="0.25">
      <c r="A113" s="69"/>
      <c r="B113" s="64"/>
      <c r="C113" s="64"/>
      <c r="D113" s="61"/>
      <c r="E113" s="61"/>
      <c r="F113" s="61"/>
      <c r="G113" s="61"/>
      <c r="H113" s="61"/>
      <c r="I113" s="61"/>
    </row>
    <row r="114" spans="1:10" ht="33" customHeight="1" x14ac:dyDescent="0.25">
      <c r="A114" s="241" t="s">
        <v>325</v>
      </c>
      <c r="B114" s="315" t="s">
        <v>342</v>
      </c>
      <c r="C114" s="315"/>
      <c r="D114" s="61"/>
      <c r="E114" s="61"/>
      <c r="F114" s="61"/>
      <c r="G114" s="61"/>
      <c r="H114" s="61"/>
      <c r="I114" s="61"/>
      <c r="J114" s="60" t="str">
        <f>D18</f>
        <v>Khezema</v>
      </c>
    </row>
    <row r="115" spans="1:10" ht="33" customHeight="1" x14ac:dyDescent="0.25">
      <c r="A115" s="242" t="s">
        <v>327</v>
      </c>
      <c r="B115" s="314">
        <f>'A1 Exploitation'!D391</f>
        <v>0.9375</v>
      </c>
      <c r="C115" s="314"/>
      <c r="D115" s="61"/>
      <c r="E115" s="61"/>
      <c r="F115" s="61"/>
      <c r="G115" s="61"/>
      <c r="H115" s="61"/>
      <c r="I115" s="61"/>
    </row>
    <row r="116" spans="1:10" ht="33" customHeight="1" x14ac:dyDescent="0.25">
      <c r="A116" s="241" t="s">
        <v>328</v>
      </c>
      <c r="B116" s="314">
        <f>'A2 Exploitation'!D391</f>
        <v>0</v>
      </c>
      <c r="C116" s="314"/>
      <c r="D116" s="61"/>
      <c r="E116" s="61"/>
      <c r="F116" s="61"/>
      <c r="G116" s="61"/>
      <c r="H116" s="61"/>
      <c r="I116" s="61"/>
    </row>
    <row r="117" spans="1:10" ht="33" customHeight="1" x14ac:dyDescent="0.25">
      <c r="A117" s="242" t="s">
        <v>329</v>
      </c>
      <c r="B117" s="314">
        <f>'A3 Exploitation'!D391</f>
        <v>0</v>
      </c>
      <c r="C117" s="314"/>
      <c r="D117" s="61"/>
      <c r="E117" s="61"/>
      <c r="F117" s="61"/>
      <c r="G117" s="61"/>
      <c r="H117" s="61"/>
      <c r="I117" s="61"/>
    </row>
    <row r="118" spans="1:10" ht="33" customHeight="1" x14ac:dyDescent="0.25">
      <c r="A118" s="242" t="s">
        <v>330</v>
      </c>
      <c r="B118" s="314">
        <f>'A4 Exploitation'!D391</f>
        <v>0</v>
      </c>
      <c r="C118" s="314"/>
      <c r="D118" s="61"/>
      <c r="E118" s="61"/>
      <c r="F118" s="61"/>
      <c r="G118" s="61"/>
      <c r="H118" s="61"/>
      <c r="I118" s="61"/>
    </row>
    <row r="119" spans="1:10" ht="33" customHeight="1" x14ac:dyDescent="0.25">
      <c r="A119" s="241" t="s">
        <v>331</v>
      </c>
      <c r="B119" s="314"/>
      <c r="C119" s="314"/>
      <c r="D119" s="61"/>
      <c r="E119" s="61"/>
      <c r="F119" s="61"/>
      <c r="G119" s="61"/>
      <c r="H119" s="61"/>
      <c r="I119" s="61"/>
    </row>
    <row r="120" spans="1:10" ht="33" customHeight="1" x14ac:dyDescent="0.25">
      <c r="A120" s="241" t="s">
        <v>332</v>
      </c>
      <c r="B120" s="314"/>
      <c r="C120" s="314"/>
      <c r="D120" s="61"/>
      <c r="E120" s="61"/>
      <c r="F120" s="61"/>
      <c r="G120" s="61"/>
      <c r="H120" s="61"/>
      <c r="I120" s="61"/>
    </row>
    <row r="121" spans="1:10" ht="18" x14ac:dyDescent="0.25">
      <c r="A121" s="69"/>
      <c r="B121" s="64"/>
      <c r="C121" s="64"/>
      <c r="D121" s="61"/>
      <c r="E121" s="61"/>
      <c r="F121" s="61"/>
      <c r="G121" s="61"/>
      <c r="H121" s="61"/>
      <c r="I121" s="61"/>
    </row>
    <row r="122" spans="1:10" ht="18" x14ac:dyDescent="0.25">
      <c r="A122" s="69"/>
      <c r="B122" s="64"/>
      <c r="C122" s="64"/>
      <c r="D122" s="61"/>
      <c r="E122" s="61"/>
      <c r="F122" s="61"/>
      <c r="G122" s="61"/>
      <c r="H122" s="61"/>
      <c r="I122" s="61"/>
    </row>
    <row r="123" spans="1:10" ht="33" customHeight="1" x14ac:dyDescent="0.25">
      <c r="A123" s="241" t="s">
        <v>325</v>
      </c>
      <c r="B123" s="315" t="s">
        <v>343</v>
      </c>
      <c r="C123" s="315"/>
      <c r="D123" s="61"/>
      <c r="E123" s="61"/>
      <c r="F123" s="61"/>
      <c r="G123" s="61"/>
      <c r="H123" s="61"/>
      <c r="I123" s="61"/>
      <c r="J123" s="60" t="str">
        <f>D18</f>
        <v>Khezema</v>
      </c>
    </row>
    <row r="124" spans="1:10" ht="33" customHeight="1" x14ac:dyDescent="0.25">
      <c r="A124" s="242" t="s">
        <v>327</v>
      </c>
      <c r="B124" s="314">
        <f>'A1 Exploitation'!D444</f>
        <v>0.91379310344827591</v>
      </c>
      <c r="C124" s="314"/>
      <c r="D124" s="61"/>
      <c r="E124" s="61"/>
      <c r="F124" s="61"/>
      <c r="G124" s="61"/>
      <c r="H124" s="61"/>
      <c r="I124" s="61"/>
    </row>
    <row r="125" spans="1:10" ht="33" customHeight="1" x14ac:dyDescent="0.25">
      <c r="A125" s="241" t="s">
        <v>328</v>
      </c>
      <c r="B125" s="314">
        <f>'A2 Exploitation'!D444</f>
        <v>0</v>
      </c>
      <c r="C125" s="314"/>
      <c r="D125" s="61"/>
      <c r="E125" s="61"/>
      <c r="F125" s="61"/>
      <c r="G125" s="61"/>
      <c r="H125" s="61"/>
      <c r="I125" s="61"/>
    </row>
    <row r="126" spans="1:10" ht="33" customHeight="1" x14ac:dyDescent="0.25">
      <c r="A126" s="242" t="s">
        <v>329</v>
      </c>
      <c r="B126" s="314">
        <f>'A3 Exploitation'!D444</f>
        <v>0</v>
      </c>
      <c r="C126" s="314"/>
      <c r="D126" s="61"/>
      <c r="E126" s="61"/>
      <c r="F126" s="61"/>
      <c r="G126" s="61"/>
      <c r="H126" s="61"/>
      <c r="I126" s="61"/>
    </row>
    <row r="127" spans="1:10" ht="33" customHeight="1" x14ac:dyDescent="0.25">
      <c r="A127" s="242" t="s">
        <v>330</v>
      </c>
      <c r="B127" s="314">
        <f>'A4 Exploitation'!D444</f>
        <v>0</v>
      </c>
      <c r="C127" s="314"/>
      <c r="D127" s="61"/>
      <c r="E127" s="61"/>
      <c r="F127" s="61"/>
      <c r="G127" s="61"/>
      <c r="H127" s="61"/>
      <c r="I127" s="61"/>
    </row>
    <row r="128" spans="1:10" ht="33" customHeight="1" x14ac:dyDescent="0.25">
      <c r="A128" s="241" t="s">
        <v>331</v>
      </c>
      <c r="B128" s="314"/>
      <c r="C128" s="314"/>
      <c r="D128" s="61"/>
      <c r="E128" s="61"/>
      <c r="F128" s="61"/>
      <c r="G128" s="61"/>
      <c r="H128" s="61"/>
      <c r="I128" s="61"/>
    </row>
    <row r="129" spans="1:10" ht="33" customHeight="1" x14ac:dyDescent="0.25">
      <c r="A129" s="241" t="s">
        <v>332</v>
      </c>
      <c r="B129" s="314"/>
      <c r="C129" s="314"/>
      <c r="D129" s="61"/>
      <c r="E129" s="61"/>
      <c r="F129" s="61"/>
      <c r="G129" s="61"/>
      <c r="H129" s="61"/>
      <c r="I129" s="61"/>
    </row>
    <row r="130" spans="1:10" ht="18" x14ac:dyDescent="0.25">
      <c r="A130" s="69"/>
      <c r="B130" s="64"/>
      <c r="C130" s="64"/>
      <c r="D130" s="61"/>
      <c r="E130" s="61"/>
      <c r="F130" s="61"/>
      <c r="G130" s="61"/>
      <c r="H130" s="61"/>
      <c r="I130" s="61"/>
    </row>
    <row r="131" spans="1:10" ht="18" x14ac:dyDescent="0.25">
      <c r="A131" s="69"/>
      <c r="B131" s="64"/>
      <c r="C131" s="64"/>
      <c r="D131" s="61"/>
      <c r="E131" s="61"/>
      <c r="F131" s="61"/>
      <c r="G131" s="61"/>
      <c r="H131" s="61"/>
      <c r="I131" s="61"/>
    </row>
    <row r="132" spans="1:10" ht="33" customHeight="1" x14ac:dyDescent="0.25">
      <c r="A132" s="241" t="s">
        <v>325</v>
      </c>
      <c r="B132" s="315" t="s">
        <v>344</v>
      </c>
      <c r="C132" s="315"/>
      <c r="D132" s="61"/>
      <c r="E132" s="61"/>
      <c r="F132" s="61"/>
      <c r="G132" s="61"/>
      <c r="H132" s="61"/>
      <c r="I132" s="61"/>
      <c r="J132" s="60" t="str">
        <f>D18</f>
        <v>Khezema</v>
      </c>
    </row>
    <row r="133" spans="1:10" ht="33" customHeight="1" x14ac:dyDescent="0.25">
      <c r="A133" s="242" t="s">
        <v>327</v>
      </c>
      <c r="B133" s="314" t="e">
        <f>'A1 Exploitation'!D481</f>
        <v>#DIV/0!</v>
      </c>
      <c r="C133" s="314"/>
      <c r="D133" s="61"/>
      <c r="E133" s="61"/>
      <c r="F133" s="61"/>
      <c r="G133" s="61"/>
      <c r="H133" s="61"/>
      <c r="I133" s="61"/>
    </row>
    <row r="134" spans="1:10" ht="33" customHeight="1" x14ac:dyDescent="0.25">
      <c r="A134" s="241" t="s">
        <v>328</v>
      </c>
      <c r="B134" s="314">
        <f>'A2 Exploitation'!D481</f>
        <v>0</v>
      </c>
      <c r="C134" s="314"/>
      <c r="D134" s="61"/>
      <c r="E134" s="61"/>
      <c r="F134" s="61"/>
      <c r="G134" s="61"/>
      <c r="H134" s="61"/>
      <c r="I134" s="61"/>
    </row>
    <row r="135" spans="1:10" ht="33" customHeight="1" x14ac:dyDescent="0.25">
      <c r="A135" s="242" t="s">
        <v>329</v>
      </c>
      <c r="B135" s="314">
        <f>'A3 Exploitation'!D481</f>
        <v>0</v>
      </c>
      <c r="C135" s="314"/>
      <c r="D135" s="61"/>
      <c r="E135" s="61"/>
      <c r="F135" s="61"/>
      <c r="G135" s="61"/>
      <c r="H135" s="61"/>
      <c r="I135" s="61"/>
    </row>
    <row r="136" spans="1:10" ht="33" customHeight="1" x14ac:dyDescent="0.25">
      <c r="A136" s="242" t="s">
        <v>330</v>
      </c>
      <c r="B136" s="314">
        <f>'A4 Exploitation'!D481</f>
        <v>0</v>
      </c>
      <c r="C136" s="314"/>
      <c r="D136" s="61"/>
      <c r="E136" s="61"/>
      <c r="F136" s="61"/>
      <c r="G136" s="61"/>
      <c r="H136" s="61"/>
      <c r="I136" s="61"/>
    </row>
    <row r="137" spans="1:10" ht="33" customHeight="1" x14ac:dyDescent="0.25">
      <c r="A137" s="241" t="s">
        <v>331</v>
      </c>
      <c r="B137" s="314"/>
      <c r="C137" s="314"/>
      <c r="D137" s="61"/>
      <c r="E137" s="61"/>
      <c r="F137" s="61"/>
      <c r="G137" s="61"/>
      <c r="H137" s="61"/>
      <c r="I137" s="61"/>
    </row>
    <row r="138" spans="1:10" ht="33" customHeight="1" x14ac:dyDescent="0.25">
      <c r="A138" s="241" t="s">
        <v>332</v>
      </c>
      <c r="B138" s="314"/>
      <c r="C138" s="314"/>
      <c r="D138" s="61"/>
      <c r="E138" s="61"/>
      <c r="F138" s="61"/>
      <c r="G138" s="61"/>
      <c r="H138" s="61"/>
      <c r="I138" s="61"/>
    </row>
    <row r="139" spans="1:10" ht="18" x14ac:dyDescent="0.25">
      <c r="A139" s="69"/>
      <c r="B139" s="64"/>
      <c r="C139" s="64"/>
      <c r="D139" s="61"/>
      <c r="E139" s="61"/>
      <c r="F139" s="61"/>
      <c r="G139" s="61"/>
      <c r="H139" s="61"/>
      <c r="I139" s="61"/>
    </row>
    <row r="140" spans="1:10" ht="18" x14ac:dyDescent="0.25">
      <c r="A140" s="69"/>
      <c r="B140" s="64"/>
      <c r="C140" s="64"/>
      <c r="D140" s="61"/>
      <c r="E140" s="61"/>
      <c r="F140" s="61"/>
      <c r="G140" s="61"/>
      <c r="H140" s="61"/>
      <c r="I140" s="61"/>
    </row>
    <row r="141" spans="1:10" ht="33" customHeight="1" x14ac:dyDescent="0.25">
      <c r="A141" s="241" t="s">
        <v>325</v>
      </c>
      <c r="B141" s="315" t="s">
        <v>345</v>
      </c>
      <c r="C141" s="315"/>
      <c r="D141" s="61"/>
      <c r="E141" s="61"/>
      <c r="F141" s="61"/>
      <c r="G141" s="61"/>
      <c r="H141" s="61"/>
      <c r="I141" s="61"/>
      <c r="J141" s="60" t="str">
        <f>D18</f>
        <v>Khezema</v>
      </c>
    </row>
    <row r="142" spans="1:10" ht="33" customHeight="1" x14ac:dyDescent="0.25">
      <c r="A142" s="242" t="s">
        <v>327</v>
      </c>
      <c r="B142" s="314">
        <f>'A1 Exploitation'!D503</f>
        <v>0.9375</v>
      </c>
      <c r="C142" s="314"/>
      <c r="D142" s="61"/>
      <c r="E142" s="61"/>
      <c r="F142" s="61"/>
      <c r="G142" s="61"/>
      <c r="H142" s="61"/>
      <c r="I142" s="61"/>
    </row>
    <row r="143" spans="1:10" ht="33" customHeight="1" x14ac:dyDescent="0.25">
      <c r="A143" s="241" t="s">
        <v>328</v>
      </c>
      <c r="B143" s="314">
        <f>'A2 Exploitation'!D503</f>
        <v>0</v>
      </c>
      <c r="C143" s="314"/>
      <c r="D143" s="61"/>
      <c r="E143" s="61"/>
      <c r="F143" s="61"/>
      <c r="G143" s="61"/>
      <c r="H143" s="61"/>
      <c r="I143" s="61"/>
    </row>
    <row r="144" spans="1:10" ht="33" customHeight="1" x14ac:dyDescent="0.25">
      <c r="A144" s="242" t="s">
        <v>329</v>
      </c>
      <c r="B144" s="314">
        <f>'A3 Exploitation'!D503</f>
        <v>0</v>
      </c>
      <c r="C144" s="314"/>
      <c r="D144" s="61"/>
      <c r="E144" s="61"/>
      <c r="F144" s="61"/>
      <c r="G144" s="61"/>
      <c r="H144" s="61"/>
      <c r="I144" s="61"/>
    </row>
    <row r="145" spans="1:10" ht="33" customHeight="1" x14ac:dyDescent="0.25">
      <c r="A145" s="242" t="s">
        <v>330</v>
      </c>
      <c r="B145" s="314">
        <f>'A4 Exploitation'!D503</f>
        <v>0</v>
      </c>
      <c r="C145" s="314"/>
      <c r="D145" s="61"/>
      <c r="E145" s="61"/>
      <c r="F145" s="61"/>
      <c r="G145" s="61"/>
      <c r="H145" s="61"/>
      <c r="I145" s="61"/>
    </row>
    <row r="146" spans="1:10" ht="33" customHeight="1" x14ac:dyDescent="0.25">
      <c r="A146" s="241" t="s">
        <v>331</v>
      </c>
      <c r="B146" s="314"/>
      <c r="C146" s="314"/>
      <c r="D146" s="61"/>
      <c r="E146" s="61"/>
      <c r="F146" s="61"/>
      <c r="G146" s="61"/>
      <c r="H146" s="61"/>
      <c r="I146" s="61"/>
    </row>
    <row r="147" spans="1:10" ht="33" customHeight="1" x14ac:dyDescent="0.25">
      <c r="A147" s="241" t="s">
        <v>332</v>
      </c>
      <c r="B147" s="314"/>
      <c r="C147" s="314"/>
      <c r="D147" s="61"/>
      <c r="E147" s="61"/>
      <c r="F147" s="61"/>
      <c r="G147" s="61"/>
      <c r="H147" s="61"/>
      <c r="I147" s="61"/>
    </row>
    <row r="148" spans="1:10" ht="18" x14ac:dyDescent="0.25">
      <c r="A148" s="69"/>
      <c r="B148" s="64"/>
      <c r="C148" s="64"/>
      <c r="D148" s="61"/>
      <c r="E148" s="61"/>
      <c r="F148" s="61"/>
      <c r="G148" s="61"/>
      <c r="H148" s="61"/>
      <c r="I148" s="61"/>
    </row>
    <row r="149" spans="1:10" ht="18" x14ac:dyDescent="0.25">
      <c r="A149" s="69"/>
      <c r="B149" s="64"/>
      <c r="C149" s="64"/>
      <c r="D149" s="61"/>
      <c r="E149" s="61"/>
      <c r="F149" s="61"/>
      <c r="G149" s="61"/>
      <c r="H149" s="61"/>
      <c r="I149" s="61"/>
    </row>
    <row r="150" spans="1:10" ht="33" customHeight="1" x14ac:dyDescent="0.25">
      <c r="A150" s="241" t="s">
        <v>325</v>
      </c>
      <c r="B150" s="315" t="s">
        <v>346</v>
      </c>
      <c r="C150" s="315"/>
      <c r="D150" s="61"/>
      <c r="E150" s="61"/>
      <c r="F150" s="61"/>
      <c r="G150" s="61"/>
      <c r="H150" s="61"/>
      <c r="I150" s="61"/>
      <c r="J150" s="60" t="str">
        <f>D18</f>
        <v>Khezema</v>
      </c>
    </row>
    <row r="151" spans="1:10" ht="33" customHeight="1" x14ac:dyDescent="0.25">
      <c r="A151" s="242" t="s">
        <v>327</v>
      </c>
      <c r="B151" s="314">
        <f>'A1 Exploitation'!D514</f>
        <v>0.875</v>
      </c>
      <c r="C151" s="314"/>
      <c r="D151" s="61"/>
      <c r="E151" s="61"/>
      <c r="F151" s="61"/>
      <c r="G151" s="61"/>
      <c r="H151" s="61"/>
      <c r="I151" s="61"/>
    </row>
    <row r="152" spans="1:10" ht="33" customHeight="1" x14ac:dyDescent="0.25">
      <c r="A152" s="241" t="s">
        <v>328</v>
      </c>
      <c r="B152" s="314">
        <f>'A2 Exploitation'!D514</f>
        <v>0</v>
      </c>
      <c r="C152" s="314"/>
      <c r="D152" s="61"/>
      <c r="E152" s="61"/>
      <c r="F152" s="61"/>
      <c r="G152" s="61"/>
      <c r="H152" s="61"/>
      <c r="I152" s="61"/>
    </row>
    <row r="153" spans="1:10" ht="33" customHeight="1" x14ac:dyDescent="0.25">
      <c r="A153" s="242" t="s">
        <v>329</v>
      </c>
      <c r="B153" s="314">
        <f>'A3 Exploitation'!D514</f>
        <v>0</v>
      </c>
      <c r="C153" s="314"/>
      <c r="D153" s="61"/>
      <c r="E153" s="61"/>
      <c r="F153" s="61"/>
      <c r="G153" s="61"/>
      <c r="H153" s="61"/>
      <c r="I153" s="61"/>
    </row>
    <row r="154" spans="1:10" ht="33" customHeight="1" x14ac:dyDescent="0.25">
      <c r="A154" s="242" t="s">
        <v>330</v>
      </c>
      <c r="B154" s="314">
        <f>'A4 Exploitation'!D514</f>
        <v>0</v>
      </c>
      <c r="C154" s="314"/>
      <c r="D154" s="61"/>
      <c r="E154" s="61"/>
      <c r="F154" s="61"/>
      <c r="G154" s="61"/>
      <c r="H154" s="61"/>
      <c r="I154" s="61"/>
    </row>
    <row r="155" spans="1:10" ht="33" customHeight="1" x14ac:dyDescent="0.25">
      <c r="A155" s="241" t="s">
        <v>331</v>
      </c>
      <c r="B155" s="314"/>
      <c r="C155" s="314"/>
      <c r="D155" s="61"/>
      <c r="E155" s="61"/>
      <c r="F155" s="61"/>
      <c r="G155" s="61"/>
      <c r="H155" s="61"/>
      <c r="I155" s="61"/>
    </row>
    <row r="156" spans="1:10" ht="33" customHeight="1" x14ac:dyDescent="0.25">
      <c r="A156" s="241" t="s">
        <v>332</v>
      </c>
      <c r="B156" s="314"/>
      <c r="C156" s="314"/>
      <c r="D156" s="61"/>
      <c r="E156" s="61"/>
      <c r="F156" s="61"/>
      <c r="G156" s="61"/>
      <c r="H156" s="61"/>
      <c r="I156" s="61"/>
    </row>
    <row r="157" spans="1:10" ht="18" x14ac:dyDescent="0.25">
      <c r="A157" s="69"/>
      <c r="B157" s="64"/>
      <c r="C157" s="64"/>
      <c r="D157" s="61"/>
      <c r="E157" s="61"/>
      <c r="F157" s="61"/>
      <c r="G157" s="61"/>
      <c r="H157" s="61"/>
      <c r="I157" s="61"/>
    </row>
    <row r="158" spans="1:10" ht="18" x14ac:dyDescent="0.25">
      <c r="A158" s="69"/>
      <c r="B158" s="64"/>
      <c r="C158" s="64"/>
      <c r="D158" s="61"/>
      <c r="E158" s="61"/>
      <c r="F158" s="61"/>
      <c r="G158" s="61"/>
      <c r="H158" s="61"/>
      <c r="I158" s="61"/>
    </row>
    <row r="159" spans="1:10" ht="33" customHeight="1" x14ac:dyDescent="0.25">
      <c r="A159" s="69"/>
      <c r="B159" s="316"/>
      <c r="C159" s="316"/>
      <c r="D159" s="61"/>
      <c r="E159" s="61"/>
      <c r="F159" s="61"/>
      <c r="G159" s="61"/>
      <c r="H159" s="61"/>
      <c r="I159" s="61"/>
    </row>
    <row r="160" spans="1:10" ht="33" customHeight="1" x14ac:dyDescent="0.25">
      <c r="A160" s="241" t="s">
        <v>325</v>
      </c>
      <c r="B160" s="315" t="s">
        <v>347</v>
      </c>
      <c r="C160" s="315"/>
      <c r="D160" s="61"/>
      <c r="E160" s="61"/>
      <c r="F160" s="61"/>
      <c r="G160" s="61"/>
      <c r="H160" s="61"/>
      <c r="I160" s="61"/>
      <c r="J160" s="60" t="str">
        <f>D18</f>
        <v>Khezema</v>
      </c>
    </row>
    <row r="161" spans="1:10" ht="33" customHeight="1" x14ac:dyDescent="0.25">
      <c r="A161" s="242" t="s">
        <v>327</v>
      </c>
      <c r="B161" s="314">
        <f>'A1 Exploitation'!D534</f>
        <v>1</v>
      </c>
      <c r="C161" s="314"/>
      <c r="D161" s="61"/>
      <c r="E161" s="61"/>
      <c r="F161" s="61"/>
      <c r="G161" s="61"/>
      <c r="H161" s="61"/>
      <c r="I161" s="61"/>
    </row>
    <row r="162" spans="1:10" ht="33" customHeight="1" x14ac:dyDescent="0.25">
      <c r="A162" s="241" t="s">
        <v>328</v>
      </c>
      <c r="B162" s="314">
        <f>'A2 Exploitation'!D534</f>
        <v>0</v>
      </c>
      <c r="C162" s="314"/>
      <c r="D162" s="61"/>
      <c r="E162" s="61"/>
      <c r="F162" s="61"/>
      <c r="G162" s="61"/>
      <c r="H162" s="61"/>
      <c r="I162" s="61"/>
    </row>
    <row r="163" spans="1:10" ht="33" customHeight="1" x14ac:dyDescent="0.25">
      <c r="A163" s="242" t="s">
        <v>329</v>
      </c>
      <c r="B163" s="314">
        <f>'A3 Exploitation'!D534</f>
        <v>0</v>
      </c>
      <c r="C163" s="314"/>
      <c r="D163" s="61"/>
      <c r="E163" s="61"/>
      <c r="F163" s="61"/>
      <c r="G163" s="61"/>
      <c r="H163" s="61"/>
      <c r="I163" s="61"/>
    </row>
    <row r="164" spans="1:10" ht="33" customHeight="1" x14ac:dyDescent="0.25">
      <c r="A164" s="242" t="s">
        <v>330</v>
      </c>
      <c r="B164" s="314">
        <f>'A4 Exploitation'!D534</f>
        <v>0</v>
      </c>
      <c r="C164" s="314"/>
    </row>
    <row r="165" spans="1:10" ht="33" customHeight="1" x14ac:dyDescent="0.25">
      <c r="A165" s="241" t="s">
        <v>331</v>
      </c>
      <c r="B165" s="314"/>
      <c r="C165" s="314"/>
    </row>
    <row r="166" spans="1:10" ht="18" x14ac:dyDescent="0.25">
      <c r="A166" s="241" t="s">
        <v>332</v>
      </c>
      <c r="B166" s="314"/>
      <c r="C166" s="314"/>
    </row>
    <row r="167" spans="1:10" ht="18.75" x14ac:dyDescent="0.25">
      <c r="A167" s="70"/>
      <c r="B167" s="65"/>
      <c r="C167" s="65"/>
    </row>
    <row r="168" spans="1:10" ht="33" customHeight="1" x14ac:dyDescent="0.25">
      <c r="A168" s="70"/>
      <c r="B168" s="65"/>
      <c r="C168" s="65"/>
    </row>
    <row r="169" spans="1:10" ht="33" customHeight="1" x14ac:dyDescent="0.25">
      <c r="A169" s="241" t="s">
        <v>325</v>
      </c>
      <c r="B169" s="315" t="s">
        <v>348</v>
      </c>
      <c r="C169" s="315"/>
      <c r="J169" s="60" t="str">
        <f>D18</f>
        <v>Khezema</v>
      </c>
    </row>
    <row r="170" spans="1:10" ht="33" customHeight="1" x14ac:dyDescent="0.25">
      <c r="A170" s="242" t="s">
        <v>327</v>
      </c>
      <c r="B170" s="314">
        <f>'A1 Exploitation'!D545</f>
        <v>1</v>
      </c>
      <c r="C170" s="314"/>
    </row>
    <row r="171" spans="1:10" ht="33" customHeight="1" x14ac:dyDescent="0.25">
      <c r="A171" s="241" t="s">
        <v>328</v>
      </c>
      <c r="B171" s="314">
        <f>'A2 Exploitation'!D545</f>
        <v>0</v>
      </c>
      <c r="C171" s="314"/>
    </row>
    <row r="172" spans="1:10" ht="33" customHeight="1" x14ac:dyDescent="0.25">
      <c r="A172" s="242" t="s">
        <v>329</v>
      </c>
      <c r="B172" s="314">
        <f>'A3 Exploitation'!D545</f>
        <v>0</v>
      </c>
      <c r="C172" s="314"/>
    </row>
    <row r="173" spans="1:10" ht="33" customHeight="1" x14ac:dyDescent="0.25">
      <c r="A173" s="242" t="s">
        <v>330</v>
      </c>
      <c r="B173" s="314">
        <f>'A4 Exploitation'!D545</f>
        <v>0</v>
      </c>
      <c r="C173" s="314"/>
    </row>
    <row r="174" spans="1:10" ht="33" customHeight="1" x14ac:dyDescent="0.25">
      <c r="A174" s="241" t="s">
        <v>331</v>
      </c>
      <c r="B174" s="314"/>
      <c r="C174" s="314"/>
    </row>
    <row r="175" spans="1:10" ht="18" x14ac:dyDescent="0.25">
      <c r="A175" s="241" t="s">
        <v>332</v>
      </c>
      <c r="B175" s="314"/>
      <c r="C175" s="314"/>
    </row>
    <row r="176" spans="1:10" ht="18.75" x14ac:dyDescent="0.25">
      <c r="A176" s="70"/>
      <c r="B176" s="65"/>
      <c r="C176" s="65"/>
    </row>
    <row r="177" spans="1:10" ht="33" customHeight="1" x14ac:dyDescent="0.25">
      <c r="A177" s="70"/>
      <c r="B177" s="65"/>
      <c r="C177" s="65"/>
    </row>
    <row r="178" spans="1:10" ht="33" customHeight="1" x14ac:dyDescent="0.25">
      <c r="A178" s="241" t="s">
        <v>325</v>
      </c>
      <c r="B178" s="315" t="s">
        <v>349</v>
      </c>
      <c r="C178" s="315"/>
      <c r="J178" s="60" t="str">
        <f>D18</f>
        <v>Khezema</v>
      </c>
    </row>
    <row r="179" spans="1:10" ht="33" customHeight="1" x14ac:dyDescent="0.25">
      <c r="A179" s="242" t="s">
        <v>327</v>
      </c>
      <c r="B179" s="314">
        <f>'A1 Technique'!D199</f>
        <v>0.63541666666666663</v>
      </c>
      <c r="C179" s="314"/>
    </row>
    <row r="180" spans="1:10" ht="33" customHeight="1" x14ac:dyDescent="0.25">
      <c r="A180" s="241" t="s">
        <v>328</v>
      </c>
      <c r="B180" s="314">
        <f>'A2 Technique'!D199</f>
        <v>0</v>
      </c>
      <c r="C180" s="314"/>
    </row>
    <row r="181" spans="1:10" ht="33" customHeight="1" x14ac:dyDescent="0.25">
      <c r="A181" s="242" t="s">
        <v>329</v>
      </c>
      <c r="B181" s="314">
        <f>'A3 Technique'!D199</f>
        <v>0</v>
      </c>
      <c r="C181" s="314"/>
    </row>
    <row r="182" spans="1:10" ht="33" customHeight="1" x14ac:dyDescent="0.25">
      <c r="A182" s="242" t="s">
        <v>330</v>
      </c>
      <c r="B182" s="314">
        <f>'A4 Technique'!D199</f>
        <v>0</v>
      </c>
      <c r="C182" s="314"/>
    </row>
    <row r="183" spans="1:10" ht="33" customHeight="1" x14ac:dyDescent="0.25">
      <c r="A183" s="241" t="s">
        <v>331</v>
      </c>
      <c r="B183" s="314"/>
      <c r="C183" s="314"/>
    </row>
    <row r="184" spans="1:10" ht="18" x14ac:dyDescent="0.25">
      <c r="A184" s="241" t="s">
        <v>332</v>
      </c>
      <c r="B184" s="314"/>
      <c r="C184" s="314"/>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VB24CIASsKYJkyyvmb4Z6Lzr8oKJuiQxkUpFbTIGYS8mVqmsaLT6s08ksu3YIUAa68cS5MlXycUyIMpMTgMz1A==" saltValue="WLUMVLi6x3bgbymy7o88kQ=="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72" zoomScaleSheetLayoutView="72" workbookViewId="0">
      <selection activeCell="E348" sqref="E348"/>
    </sheetView>
  </sheetViews>
  <sheetFormatPr baseColWidth="10" defaultColWidth="11.42578125" defaultRowHeight="16.5" x14ac:dyDescent="0.3"/>
  <cols>
    <col min="1" max="1" width="74.42578125" style="10" customWidth="1"/>
    <col min="2" max="2" width="14" style="11" customWidth="1"/>
    <col min="3" max="3" width="9.140625" style="11" customWidth="1"/>
    <col min="4" max="4" width="50" style="11" customWidth="1"/>
    <col min="5" max="5" width="26.42578125" style="11" customWidth="1"/>
    <col min="6" max="6" width="12.5703125" style="155" customWidth="1"/>
    <col min="7" max="7" width="13.42578125" style="103" customWidth="1"/>
    <col min="8" max="8" width="11.42578125" style="11" hidden="1" customWidth="1"/>
    <col min="9" max="16384" width="11.42578125" style="11"/>
  </cols>
  <sheetData>
    <row r="1" spans="1:7" ht="24" x14ac:dyDescent="0.45">
      <c r="A1" s="12"/>
      <c r="C1" s="21">
        <v>0</v>
      </c>
      <c r="D1" s="341"/>
      <c r="E1" s="341"/>
      <c r="F1" s="341"/>
      <c r="G1" s="341"/>
    </row>
    <row r="2" spans="1:7" ht="24" x14ac:dyDescent="0.45">
      <c r="C2" s="21">
        <v>1</v>
      </c>
      <c r="D2" s="204"/>
      <c r="E2" s="198"/>
      <c r="F2" s="154"/>
      <c r="G2" s="104"/>
    </row>
    <row r="3" spans="1:7" ht="24" x14ac:dyDescent="0.45">
      <c r="C3" s="21">
        <v>2</v>
      </c>
      <c r="D3" s="204"/>
      <c r="E3" s="198"/>
      <c r="F3" s="154"/>
      <c r="G3" s="104"/>
    </row>
    <row r="4" spans="1:7" ht="24" x14ac:dyDescent="0.45">
      <c r="C4" s="21" t="s">
        <v>32</v>
      </c>
      <c r="D4" s="204"/>
      <c r="E4" s="198"/>
      <c r="F4" s="154"/>
      <c r="G4" s="104"/>
    </row>
    <row r="5" spans="1:7" ht="24" x14ac:dyDescent="0.45">
      <c r="D5" s="204"/>
      <c r="E5" s="198"/>
      <c r="F5" s="154"/>
      <c r="G5" s="104"/>
    </row>
    <row r="6" spans="1:7" ht="24" x14ac:dyDescent="0.45">
      <c r="D6" s="204"/>
      <c r="E6" s="198"/>
      <c r="F6" s="154"/>
      <c r="G6" s="104"/>
    </row>
    <row r="7" spans="1:7" ht="24.75" x14ac:dyDescent="0.45">
      <c r="A7" s="342" t="s">
        <v>179</v>
      </c>
      <c r="B7" s="342"/>
      <c r="C7" s="342"/>
      <c r="D7" s="342"/>
      <c r="E7" s="342"/>
      <c r="F7" s="342"/>
      <c r="G7" s="104"/>
    </row>
    <row r="8" spans="1:7" ht="29.25" x14ac:dyDescent="0.45">
      <c r="A8" s="343" t="str">
        <f>'Page de garde'!D18</f>
        <v>Khezema</v>
      </c>
      <c r="B8" s="343"/>
      <c r="C8" s="343"/>
      <c r="D8" s="343"/>
      <c r="E8" s="343"/>
      <c r="F8" s="343"/>
      <c r="G8" s="104"/>
    </row>
    <row r="9" spans="1:7" ht="24" x14ac:dyDescent="0.45">
      <c r="A9" s="245" t="s">
        <v>42</v>
      </c>
      <c r="B9" s="344" t="s">
        <v>409</v>
      </c>
      <c r="C9" s="344"/>
      <c r="D9" s="344"/>
      <c r="E9" s="344"/>
      <c r="F9" s="344"/>
      <c r="G9" s="104"/>
    </row>
    <row r="10" spans="1:7" ht="24" x14ac:dyDescent="0.45">
      <c r="A10" s="246" t="s">
        <v>44</v>
      </c>
      <c r="B10" s="345" t="s">
        <v>410</v>
      </c>
      <c r="C10" s="345"/>
      <c r="D10" s="345"/>
      <c r="E10" s="345"/>
      <c r="F10" s="345"/>
      <c r="G10" s="104"/>
    </row>
    <row r="11" spans="1:7" ht="24" x14ac:dyDescent="0.45">
      <c r="A11" s="245" t="s">
        <v>43</v>
      </c>
      <c r="B11" s="340">
        <v>43206</v>
      </c>
      <c r="C11" s="340"/>
      <c r="D11" s="340"/>
      <c r="E11" s="340"/>
      <c r="F11" s="340"/>
      <c r="G11" s="104"/>
    </row>
    <row r="12" spans="1:7" ht="24" x14ac:dyDescent="0.45">
      <c r="A12" s="245" t="s">
        <v>239</v>
      </c>
      <c r="B12" s="338">
        <f>D549</f>
        <v>0.86448598130841126</v>
      </c>
      <c r="C12" s="338"/>
      <c r="D12" s="338"/>
      <c r="E12" s="338"/>
      <c r="F12" s="338"/>
      <c r="G12" s="104"/>
    </row>
    <row r="13" spans="1:7" ht="22.5" x14ac:dyDescent="0.45">
      <c r="D13" s="339"/>
      <c r="E13" s="339"/>
      <c r="F13" s="339"/>
      <c r="G13" s="339"/>
    </row>
    <row r="14" spans="1:7" ht="16.5" customHeight="1" x14ac:dyDescent="0.3">
      <c r="A14" s="11"/>
    </row>
    <row r="15" spans="1:7" ht="16.5" customHeight="1" x14ac:dyDescent="0.35">
      <c r="A15" s="280" t="s">
        <v>0</v>
      </c>
      <c r="B15" s="280"/>
      <c r="C15" s="280"/>
      <c r="D15" s="280"/>
      <c r="E15" s="280"/>
      <c r="F15" s="281"/>
    </row>
    <row r="16" spans="1:7" ht="16.5" customHeight="1" x14ac:dyDescent="0.35">
      <c r="A16" s="144">
        <f>B11</f>
        <v>43206</v>
      </c>
      <c r="B16" s="143"/>
      <c r="C16" s="143"/>
      <c r="D16" s="143"/>
      <c r="E16" s="143"/>
      <c r="F16" s="156"/>
    </row>
    <row r="17" spans="1:8" ht="16.5" customHeight="1" x14ac:dyDescent="0.3">
      <c r="A17" s="322" t="s">
        <v>30</v>
      </c>
      <c r="B17" s="323" t="s">
        <v>31</v>
      </c>
      <c r="C17" s="323"/>
      <c r="D17" s="323" t="s">
        <v>46</v>
      </c>
      <c r="E17" s="324" t="s">
        <v>310</v>
      </c>
      <c r="F17" s="324" t="s">
        <v>357</v>
      </c>
    </row>
    <row r="18" spans="1:8" ht="16.5" customHeight="1" x14ac:dyDescent="0.3">
      <c r="A18" s="322"/>
      <c r="B18" s="247" t="s">
        <v>34</v>
      </c>
      <c r="C18" s="247" t="s">
        <v>33</v>
      </c>
      <c r="D18" s="323"/>
      <c r="E18" s="324"/>
      <c r="F18" s="324"/>
    </row>
    <row r="19" spans="1:8" x14ac:dyDescent="0.3">
      <c r="A19" s="11"/>
    </row>
    <row r="20" spans="1:8" ht="18" x14ac:dyDescent="0.3">
      <c r="A20" s="147" t="s">
        <v>1</v>
      </c>
      <c r="B20" s="148"/>
      <c r="C20" s="148"/>
      <c r="D20" s="148"/>
      <c r="E20" s="148"/>
      <c r="F20" s="157"/>
    </row>
    <row r="21" spans="1:8" x14ac:dyDescent="0.3">
      <c r="A21" s="53" t="s">
        <v>10</v>
      </c>
      <c r="B21" s="109">
        <v>2</v>
      </c>
      <c r="C21" s="109"/>
      <c r="D21" s="74" t="s">
        <v>446</v>
      </c>
      <c r="E21" s="73"/>
      <c r="F21" s="158"/>
      <c r="H21" s="11" t="s">
        <v>355</v>
      </c>
    </row>
    <row r="22" spans="1:8" x14ac:dyDescent="0.3">
      <c r="A22" s="53" t="s">
        <v>188</v>
      </c>
      <c r="B22" s="109">
        <v>2</v>
      </c>
      <c r="C22" s="109"/>
      <c r="D22" s="74"/>
      <c r="E22" s="73"/>
      <c r="F22" s="158"/>
      <c r="H22" s="11" t="s">
        <v>356</v>
      </c>
    </row>
    <row r="23" spans="1:8" x14ac:dyDescent="0.3">
      <c r="A23" s="53" t="s">
        <v>89</v>
      </c>
      <c r="B23" s="109">
        <v>2</v>
      </c>
      <c r="C23" s="109"/>
      <c r="D23" s="74"/>
      <c r="E23" s="73"/>
      <c r="F23" s="158"/>
    </row>
    <row r="24" spans="1:8" s="91" customFormat="1" x14ac:dyDescent="0.3">
      <c r="A24" s="41" t="s">
        <v>264</v>
      </c>
      <c r="B24" s="109">
        <v>2</v>
      </c>
      <c r="C24" s="110"/>
      <c r="E24" s="95"/>
      <c r="F24" s="158"/>
      <c r="G24" s="106"/>
    </row>
    <row r="25" spans="1:8" x14ac:dyDescent="0.3">
      <c r="A25" s="248" t="s">
        <v>36</v>
      </c>
      <c r="B25" s="248"/>
      <c r="C25" s="248"/>
      <c r="D25" s="248">
        <f>SUM(B21:C24)</f>
        <v>8</v>
      </c>
    </row>
    <row r="26" spans="1:8" x14ac:dyDescent="0.3">
      <c r="A26" s="248" t="s">
        <v>35</v>
      </c>
      <c r="B26" s="249"/>
      <c r="C26" s="250"/>
      <c r="D26" s="251">
        <f>D25/(COUNT(B21:C24)*2)</f>
        <v>1</v>
      </c>
    </row>
    <row r="27" spans="1:8" x14ac:dyDescent="0.3">
      <c r="A27" s="1"/>
      <c r="B27" s="103"/>
      <c r="C27" s="111"/>
      <c r="D27" s="103"/>
    </row>
    <row r="28" spans="1:8" ht="18" x14ac:dyDescent="0.3">
      <c r="A28" s="149" t="s">
        <v>18</v>
      </c>
      <c r="B28" s="150"/>
      <c r="C28" s="150"/>
      <c r="D28" s="150"/>
      <c r="E28" s="150"/>
      <c r="F28" s="152"/>
    </row>
    <row r="29" spans="1:8" x14ac:dyDescent="0.3">
      <c r="A29" s="4" t="s">
        <v>2</v>
      </c>
      <c r="B29" s="109">
        <v>2</v>
      </c>
      <c r="C29" s="109"/>
      <c r="D29" s="74"/>
      <c r="E29" s="73"/>
      <c r="F29" s="158"/>
    </row>
    <row r="30" spans="1:8" ht="83.25" x14ac:dyDescent="0.35">
      <c r="A30" s="169" t="s">
        <v>169</v>
      </c>
      <c r="B30" s="109">
        <v>1</v>
      </c>
      <c r="C30" s="112" t="str">
        <f>IF(B30=0, -5, "0")</f>
        <v>0</v>
      </c>
      <c r="D30" s="74" t="s">
        <v>449</v>
      </c>
      <c r="E30" s="73"/>
      <c r="F30" s="158"/>
    </row>
    <row r="31" spans="1:8" x14ac:dyDescent="0.3">
      <c r="A31" s="53" t="s">
        <v>400</v>
      </c>
      <c r="B31" s="109">
        <v>2</v>
      </c>
      <c r="C31" s="109"/>
      <c r="D31" s="74"/>
      <c r="E31" s="73"/>
      <c r="F31" s="158"/>
    </row>
    <row r="32" spans="1:8" ht="33" x14ac:dyDescent="0.3">
      <c r="A32" s="53" t="s">
        <v>152</v>
      </c>
      <c r="B32" s="109">
        <v>1</v>
      </c>
      <c r="C32" s="109"/>
      <c r="D32" s="113" t="s">
        <v>429</v>
      </c>
      <c r="E32" s="73"/>
      <c r="F32" s="158"/>
    </row>
    <row r="33" spans="1:7" x14ac:dyDescent="0.3">
      <c r="A33" s="4" t="s">
        <v>51</v>
      </c>
      <c r="B33" s="109">
        <v>2</v>
      </c>
      <c r="C33" s="110"/>
      <c r="D33" s="192"/>
      <c r="E33" s="73"/>
      <c r="F33" s="158"/>
    </row>
    <row r="34" spans="1:7" ht="81.75" customHeight="1" x14ac:dyDescent="0.3">
      <c r="A34" s="170" t="s">
        <v>153</v>
      </c>
      <c r="B34" s="109">
        <v>2</v>
      </c>
      <c r="C34" s="235" t="str">
        <f>IF(B34=0, -5, "0")</f>
        <v>0</v>
      </c>
      <c r="D34" s="73"/>
      <c r="E34" s="73"/>
      <c r="F34" s="158"/>
      <c r="G34" s="106"/>
    </row>
    <row r="35" spans="1:7" ht="33" x14ac:dyDescent="0.3">
      <c r="A35" s="145" t="s">
        <v>11</v>
      </c>
      <c r="B35" s="109">
        <v>2</v>
      </c>
      <c r="C35" s="112" t="str">
        <f>IF(B35=0, -5, "0")</f>
        <v>0</v>
      </c>
      <c r="D35" s="102"/>
      <c r="E35" s="73"/>
      <c r="F35" s="158"/>
    </row>
    <row r="36" spans="1:7" ht="18" x14ac:dyDescent="0.3">
      <c r="A36" s="4" t="s">
        <v>250</v>
      </c>
      <c r="B36" s="109">
        <v>2</v>
      </c>
      <c r="C36" s="110"/>
      <c r="D36" s="115"/>
      <c r="E36" s="85"/>
      <c r="F36" s="158"/>
      <c r="G36" s="106"/>
    </row>
    <row r="37" spans="1:7" x14ac:dyDescent="0.3">
      <c r="A37" s="4" t="s">
        <v>181</v>
      </c>
      <c r="B37" s="109">
        <v>2</v>
      </c>
      <c r="C37" s="109"/>
      <c r="D37" s="74"/>
      <c r="E37" s="73"/>
      <c r="F37" s="158"/>
    </row>
    <row r="38" spans="1:7" x14ac:dyDescent="0.3">
      <c r="A38" s="332" t="s">
        <v>378</v>
      </c>
      <c r="B38" s="333"/>
      <c r="C38" s="333"/>
      <c r="D38" s="333"/>
      <c r="E38" s="333"/>
      <c r="F38" s="334"/>
    </row>
    <row r="39" spans="1:7" x14ac:dyDescent="0.3">
      <c r="A39" s="4" t="s">
        <v>360</v>
      </c>
      <c r="B39" s="109">
        <v>2</v>
      </c>
      <c r="C39" s="109"/>
      <c r="D39" s="74"/>
      <c r="E39" s="73"/>
      <c r="F39" s="158"/>
    </row>
    <row r="40" spans="1:7" ht="49.5" x14ac:dyDescent="0.3">
      <c r="A40" s="53" t="s">
        <v>380</v>
      </c>
      <c r="B40" s="109">
        <v>0</v>
      </c>
      <c r="C40" s="109"/>
      <c r="D40" s="74" t="s">
        <v>426</v>
      </c>
      <c r="E40" s="74" t="s">
        <v>427</v>
      </c>
      <c r="F40" s="158"/>
    </row>
    <row r="41" spans="1:7" ht="45" x14ac:dyDescent="0.3">
      <c r="A41" s="4" t="s">
        <v>249</v>
      </c>
      <c r="B41" s="225">
        <v>2</v>
      </c>
      <c r="C41" s="109"/>
      <c r="D41" s="312">
        <v>1</v>
      </c>
      <c r="E41" s="200"/>
      <c r="F41" s="201"/>
    </row>
    <row r="42" spans="1:7" x14ac:dyDescent="0.3">
      <c r="A42" s="252" t="s">
        <v>36</v>
      </c>
      <c r="B42" s="252"/>
      <c r="C42" s="252"/>
      <c r="D42" s="252">
        <f>SUM(B29:C37,B39:C41)</f>
        <v>20</v>
      </c>
    </row>
    <row r="43" spans="1:7" x14ac:dyDescent="0.3">
      <c r="A43" s="248" t="s">
        <v>35</v>
      </c>
      <c r="B43" s="249"/>
      <c r="C43" s="250"/>
      <c r="D43" s="251">
        <f>D42/(COUNT(B29:C37,B39:C41)*2)</f>
        <v>0.83333333333333337</v>
      </c>
    </row>
    <row r="44" spans="1:7" x14ac:dyDescent="0.3">
      <c r="A44" s="2"/>
      <c r="B44" s="111"/>
      <c r="C44" s="111"/>
      <c r="D44" s="111"/>
    </row>
    <row r="45" spans="1:7" ht="18" x14ac:dyDescent="0.35">
      <c r="A45" s="268" t="s">
        <v>38</v>
      </c>
      <c r="B45" s="278"/>
      <c r="C45" s="279"/>
      <c r="D45" s="271">
        <f>SUM(D42,D25)</f>
        <v>28</v>
      </c>
    </row>
    <row r="46" spans="1:7" ht="18" x14ac:dyDescent="0.35">
      <c r="A46" s="268" t="s">
        <v>198</v>
      </c>
      <c r="B46" s="278"/>
      <c r="C46" s="279"/>
      <c r="D46" s="272">
        <f>D45/(COUNT(B29:C37,B21:C24,B39:C41)*2)</f>
        <v>0.875</v>
      </c>
    </row>
    <row r="47" spans="1:7" x14ac:dyDescent="0.3">
      <c r="A47" s="117"/>
      <c r="B47" s="103"/>
      <c r="C47" s="111"/>
      <c r="D47" s="103"/>
    </row>
    <row r="48" spans="1:7" ht="18" x14ac:dyDescent="0.35">
      <c r="A48" s="280" t="s">
        <v>124</v>
      </c>
      <c r="B48" s="280"/>
      <c r="C48" s="280"/>
      <c r="D48" s="280"/>
      <c r="E48" s="280"/>
      <c r="F48" s="281"/>
    </row>
    <row r="49" spans="1:7" x14ac:dyDescent="0.3">
      <c r="A49" s="118">
        <f>B11</f>
        <v>43206</v>
      </c>
      <c r="B49" s="103"/>
      <c r="C49" s="111"/>
      <c r="D49" s="103"/>
    </row>
    <row r="50" spans="1:7" x14ac:dyDescent="0.3">
      <c r="A50" s="322" t="s">
        <v>30</v>
      </c>
      <c r="B50" s="323" t="s">
        <v>31</v>
      </c>
      <c r="C50" s="323"/>
      <c r="D50" s="323" t="s">
        <v>46</v>
      </c>
      <c r="E50" s="324" t="s">
        <v>310</v>
      </c>
      <c r="F50" s="324" t="s">
        <v>359</v>
      </c>
      <c r="G50" s="106"/>
    </row>
    <row r="51" spans="1:7" x14ac:dyDescent="0.3">
      <c r="A51" s="322"/>
      <c r="B51" s="247" t="s">
        <v>34</v>
      </c>
      <c r="C51" s="247" t="s">
        <v>33</v>
      </c>
      <c r="D51" s="323"/>
      <c r="E51" s="324"/>
      <c r="F51" s="324"/>
    </row>
    <row r="52" spans="1:7" x14ac:dyDescent="0.3">
      <c r="A52" s="151" t="s">
        <v>58</v>
      </c>
      <c r="B52" s="152"/>
      <c r="C52" s="152"/>
      <c r="D52" s="152"/>
      <c r="E52" s="152"/>
      <c r="F52" s="152"/>
    </row>
    <row r="53" spans="1:7" x14ac:dyDescent="0.3">
      <c r="A53" s="9" t="s">
        <v>99</v>
      </c>
      <c r="B53" s="109" t="s">
        <v>32</v>
      </c>
      <c r="C53" s="109"/>
      <c r="D53" s="114"/>
      <c r="E53" s="73"/>
      <c r="F53" s="158"/>
    </row>
    <row r="54" spans="1:7" ht="30" x14ac:dyDescent="0.3">
      <c r="A54" s="15" t="s">
        <v>229</v>
      </c>
      <c r="B54" s="109" t="s">
        <v>32</v>
      </c>
      <c r="C54" s="109"/>
      <c r="D54" s="114"/>
      <c r="E54" s="73"/>
      <c r="F54" s="158"/>
    </row>
    <row r="55" spans="1:7" x14ac:dyDescent="0.3">
      <c r="A55" s="7" t="s">
        <v>361</v>
      </c>
      <c r="B55" s="109" t="s">
        <v>32</v>
      </c>
      <c r="C55" s="109"/>
      <c r="D55" s="114"/>
      <c r="E55" s="73"/>
      <c r="F55" s="158"/>
    </row>
    <row r="56" spans="1:7" x14ac:dyDescent="0.3">
      <c r="A56" s="9" t="s">
        <v>255</v>
      </c>
      <c r="B56" s="109" t="s">
        <v>32</v>
      </c>
      <c r="C56" s="110"/>
      <c r="D56" s="119"/>
      <c r="E56" s="85"/>
      <c r="F56" s="158"/>
    </row>
    <row r="57" spans="1:7" x14ac:dyDescent="0.3">
      <c r="A57" s="9" t="s">
        <v>27</v>
      </c>
      <c r="B57" s="109" t="s">
        <v>32</v>
      </c>
      <c r="C57" s="109"/>
      <c r="D57" s="114"/>
      <c r="E57" s="73"/>
      <c r="F57" s="158"/>
    </row>
    <row r="58" spans="1:7" x14ac:dyDescent="0.3">
      <c r="A58" s="15" t="s">
        <v>128</v>
      </c>
      <c r="B58" s="109" t="s">
        <v>32</v>
      </c>
      <c r="C58" s="109"/>
      <c r="D58" s="114"/>
      <c r="E58" s="73"/>
      <c r="F58" s="158"/>
    </row>
    <row r="59" spans="1:7" ht="17.25" x14ac:dyDescent="0.35">
      <c r="A59" s="205" t="s">
        <v>7</v>
      </c>
      <c r="B59" s="109" t="s">
        <v>32</v>
      </c>
      <c r="C59" s="112" t="str">
        <f>IF(B59=0, -10, IF(B59=1, -5, "0"))</f>
        <v>0</v>
      </c>
      <c r="D59" s="108"/>
      <c r="E59" s="73"/>
      <c r="F59" s="158"/>
    </row>
    <row r="60" spans="1:7" x14ac:dyDescent="0.3">
      <c r="A60" s="6" t="s">
        <v>26</v>
      </c>
      <c r="B60" s="109" t="s">
        <v>32</v>
      </c>
      <c r="C60" s="120"/>
      <c r="D60" s="108"/>
      <c r="E60" s="73"/>
      <c r="F60" s="158"/>
    </row>
    <row r="61" spans="1:7" x14ac:dyDescent="0.3">
      <c r="A61" s="248" t="s">
        <v>36</v>
      </c>
      <c r="B61" s="248"/>
      <c r="C61" s="248"/>
      <c r="D61" s="248">
        <f>SUM(B53:C60)</f>
        <v>0</v>
      </c>
    </row>
    <row r="62" spans="1:7" x14ac:dyDescent="0.3">
      <c r="A62" s="248" t="s">
        <v>35</v>
      </c>
      <c r="B62" s="249"/>
      <c r="C62" s="250"/>
      <c r="D62" s="251" t="e">
        <f>D61/(COUNT(B53:C60)*2)</f>
        <v>#DIV/0!</v>
      </c>
    </row>
    <row r="63" spans="1:7" x14ac:dyDescent="0.3">
      <c r="A63" s="117"/>
      <c r="B63" s="103"/>
      <c r="C63" s="111"/>
      <c r="D63" s="103"/>
    </row>
    <row r="64" spans="1:7" ht="18" x14ac:dyDescent="0.3">
      <c r="A64" s="149" t="s">
        <v>60</v>
      </c>
      <c r="B64" s="150"/>
      <c r="C64" s="150"/>
      <c r="D64" s="150"/>
      <c r="E64" s="150"/>
      <c r="F64" s="152"/>
    </row>
    <row r="65" spans="1:7" s="91" customFormat="1" x14ac:dyDescent="0.3">
      <c r="A65" s="197" t="s">
        <v>375</v>
      </c>
      <c r="B65" s="109" t="s">
        <v>32</v>
      </c>
      <c r="C65" s="234" t="str">
        <f>IF(B65=0, -5, "0")</f>
        <v>0</v>
      </c>
      <c r="D65" s="121"/>
      <c r="E65" s="95"/>
      <c r="F65" s="158"/>
      <c r="G65" s="106"/>
    </row>
    <row r="66" spans="1:7" x14ac:dyDescent="0.3">
      <c r="A66" s="7" t="s">
        <v>129</v>
      </c>
      <c r="B66" s="109" t="s">
        <v>32</v>
      </c>
      <c r="C66" s="109"/>
      <c r="D66" s="92"/>
      <c r="E66" s="73"/>
      <c r="F66" s="158"/>
    </row>
    <row r="67" spans="1:7" x14ac:dyDescent="0.3">
      <c r="A67" s="7" t="s">
        <v>110</v>
      </c>
      <c r="B67" s="109" t="s">
        <v>32</v>
      </c>
      <c r="C67" s="109"/>
      <c r="D67" s="92"/>
      <c r="E67" s="73"/>
      <c r="F67" s="158"/>
    </row>
    <row r="68" spans="1:7" ht="17.25" x14ac:dyDescent="0.35">
      <c r="A68" s="207" t="s">
        <v>401</v>
      </c>
      <c r="B68" s="109" t="s">
        <v>32</v>
      </c>
      <c r="C68" s="112" t="str">
        <f>IF(B68=0, -10, "0")</f>
        <v>0</v>
      </c>
      <c r="D68" s="95"/>
      <c r="E68" s="73"/>
      <c r="F68" s="158"/>
      <c r="G68" s="168"/>
    </row>
    <row r="69" spans="1:7" ht="30" x14ac:dyDescent="0.3">
      <c r="A69" s="163" t="s">
        <v>379</v>
      </c>
      <c r="B69" s="109" t="s">
        <v>32</v>
      </c>
      <c r="C69" s="122" t="str">
        <f>IF(B69=0, -5, "0")</f>
        <v>0</v>
      </c>
      <c r="D69" s="74"/>
      <c r="E69" s="73"/>
      <c r="F69" s="158"/>
      <c r="G69" s="168"/>
    </row>
    <row r="70" spans="1:7" x14ac:dyDescent="0.3">
      <c r="A70" s="53" t="s">
        <v>376</v>
      </c>
      <c r="B70" s="109" t="s">
        <v>32</v>
      </c>
      <c r="C70" s="109"/>
      <c r="D70" s="108"/>
      <c r="E70" s="85"/>
      <c r="F70" s="158"/>
      <c r="G70" s="168"/>
    </row>
    <row r="71" spans="1:7" ht="35.25" customHeight="1" x14ac:dyDescent="0.3">
      <c r="A71" s="53" t="s">
        <v>377</v>
      </c>
      <c r="B71" s="109" t="s">
        <v>32</v>
      </c>
      <c r="C71" s="109"/>
      <c r="D71" s="108"/>
      <c r="E71" s="73"/>
      <c r="F71" s="158"/>
      <c r="G71" s="168"/>
    </row>
    <row r="72" spans="1:7" x14ac:dyDescent="0.3">
      <c r="A72" s="163" t="s">
        <v>381</v>
      </c>
      <c r="B72" s="109" t="s">
        <v>32</v>
      </c>
      <c r="C72" s="234" t="str">
        <f>IF(B72=0, -5, "0")</f>
        <v>0</v>
      </c>
      <c r="D72" s="114"/>
      <c r="F72" s="158"/>
      <c r="G72" s="168"/>
    </row>
    <row r="73" spans="1:7" ht="36.75" customHeight="1" x14ac:dyDescent="0.3">
      <c r="A73" s="163" t="s">
        <v>397</v>
      </c>
      <c r="B73" s="109" t="s">
        <v>32</v>
      </c>
      <c r="C73" s="234" t="str">
        <f>IF(B73=0, -5, "0")</f>
        <v>0</v>
      </c>
      <c r="D73" s="177"/>
      <c r="E73" s="95"/>
      <c r="F73" s="158"/>
      <c r="G73" s="168"/>
    </row>
    <row r="74" spans="1:7" s="91" customFormat="1" x14ac:dyDescent="0.3">
      <c r="A74" s="163" t="s">
        <v>392</v>
      </c>
      <c r="B74" s="109" t="s">
        <v>32</v>
      </c>
      <c r="C74" s="122" t="str">
        <f>IF(B74=0, -5, "0")</f>
        <v>0</v>
      </c>
      <c r="D74" s="193"/>
      <c r="E74" s="95"/>
      <c r="F74" s="158"/>
      <c r="G74" s="168"/>
    </row>
    <row r="75" spans="1:7" s="91" customFormat="1" x14ac:dyDescent="0.3">
      <c r="A75" s="53" t="s">
        <v>251</v>
      </c>
      <c r="B75" s="109" t="s">
        <v>32</v>
      </c>
      <c r="C75" s="110"/>
      <c r="D75" s="123"/>
      <c r="E75" s="85"/>
      <c r="F75" s="158"/>
      <c r="G75" s="168"/>
    </row>
    <row r="76" spans="1:7" s="91" customFormat="1" x14ac:dyDescent="0.3">
      <c r="A76" s="53" t="s">
        <v>156</v>
      </c>
      <c r="B76" s="109" t="s">
        <v>32</v>
      </c>
      <c r="C76" s="110"/>
      <c r="D76" s="114"/>
      <c r="E76" s="85"/>
      <c r="F76" s="158"/>
      <c r="G76" s="168"/>
    </row>
    <row r="77" spans="1:7" s="91" customFormat="1" x14ac:dyDescent="0.3">
      <c r="A77" s="53" t="s">
        <v>170</v>
      </c>
      <c r="B77" s="109" t="s">
        <v>32</v>
      </c>
      <c r="C77" s="110"/>
      <c r="D77" s="123"/>
      <c r="E77" s="85"/>
      <c r="F77" s="158"/>
      <c r="G77" s="168"/>
    </row>
    <row r="78" spans="1:7" s="91" customFormat="1" ht="18" x14ac:dyDescent="0.35">
      <c r="A78" s="146" t="s">
        <v>396</v>
      </c>
      <c r="B78" s="109" t="s">
        <v>32</v>
      </c>
      <c r="C78" s="122"/>
      <c r="D78" s="177"/>
      <c r="E78" s="50"/>
      <c r="F78" s="158"/>
      <c r="G78" s="168"/>
    </row>
    <row r="79" spans="1:7" s="91" customFormat="1" x14ac:dyDescent="0.3">
      <c r="A79" s="163" t="s">
        <v>155</v>
      </c>
      <c r="B79" s="109" t="s">
        <v>32</v>
      </c>
      <c r="C79" s="122" t="str">
        <f>IF(B79=0, -5, "0")</f>
        <v>0</v>
      </c>
      <c r="D79" s="123"/>
      <c r="E79" s="85"/>
      <c r="F79" s="158"/>
      <c r="G79" s="168"/>
    </row>
    <row r="80" spans="1:7" s="91" customFormat="1" x14ac:dyDescent="0.3">
      <c r="A80" s="7" t="s">
        <v>75</v>
      </c>
      <c r="B80" s="109" t="s">
        <v>32</v>
      </c>
      <c r="C80" s="110"/>
      <c r="D80" s="123"/>
      <c r="E80" s="85"/>
      <c r="F80" s="158"/>
      <c r="G80" s="106"/>
    </row>
    <row r="81" spans="1:7" s="91" customFormat="1" ht="30" x14ac:dyDescent="0.3">
      <c r="A81" s="53" t="s">
        <v>178</v>
      </c>
      <c r="B81" s="109" t="s">
        <v>32</v>
      </c>
      <c r="C81" s="110"/>
      <c r="D81" s="123"/>
      <c r="E81" s="85"/>
      <c r="F81" s="158"/>
      <c r="G81" s="106"/>
    </row>
    <row r="82" spans="1:7" s="91" customFormat="1" ht="49.5" x14ac:dyDescent="0.3">
      <c r="A82" s="208" t="s">
        <v>387</v>
      </c>
      <c r="B82" s="109" t="s">
        <v>32</v>
      </c>
      <c r="C82" s="112" t="str">
        <f>IF(B82=0, -10, "0")</f>
        <v>0</v>
      </c>
      <c r="D82" s="123"/>
      <c r="E82" s="95"/>
      <c r="F82" s="158"/>
      <c r="G82" s="106"/>
    </row>
    <row r="83" spans="1:7" s="91" customFormat="1" x14ac:dyDescent="0.3">
      <c r="A83" s="41" t="s">
        <v>382</v>
      </c>
      <c r="B83" s="109" t="s">
        <v>32</v>
      </c>
      <c r="C83" s="167"/>
      <c r="D83" s="123"/>
      <c r="E83" s="85"/>
      <c r="F83" s="159"/>
      <c r="G83" s="106"/>
    </row>
    <row r="84" spans="1:7" x14ac:dyDescent="0.3">
      <c r="A84" s="248" t="s">
        <v>36</v>
      </c>
      <c r="B84" s="248"/>
      <c r="C84" s="248"/>
      <c r="D84" s="252">
        <f>SUM(B65:C83)</f>
        <v>0</v>
      </c>
    </row>
    <row r="85" spans="1:7" x14ac:dyDescent="0.3">
      <c r="A85" s="248" t="s">
        <v>35</v>
      </c>
      <c r="B85" s="249"/>
      <c r="C85" s="250"/>
      <c r="D85" s="251" t="e">
        <f>D84/(COUNT(B65:C83)*2)</f>
        <v>#DIV/0!</v>
      </c>
    </row>
    <row r="86" spans="1:7" x14ac:dyDescent="0.3">
      <c r="A86" s="117"/>
      <c r="B86" s="103"/>
      <c r="C86" s="111"/>
      <c r="D86" s="103"/>
    </row>
    <row r="87" spans="1:7" ht="18" x14ac:dyDescent="0.3">
      <c r="A87" s="149" t="s">
        <v>25</v>
      </c>
      <c r="B87" s="150"/>
      <c r="C87" s="150"/>
      <c r="D87" s="150"/>
      <c r="E87" s="150"/>
      <c r="F87" s="152"/>
    </row>
    <row r="88" spans="1:7" x14ac:dyDescent="0.3">
      <c r="A88" s="4" t="s">
        <v>96</v>
      </c>
      <c r="B88" s="109" t="s">
        <v>32</v>
      </c>
      <c r="C88" s="109"/>
      <c r="D88" s="113"/>
      <c r="E88" s="73"/>
      <c r="F88" s="158"/>
    </row>
    <row r="89" spans="1:7" ht="17.25" x14ac:dyDescent="0.35">
      <c r="A89" s="205" t="s">
        <v>55</v>
      </c>
      <c r="B89" s="109" t="s">
        <v>32</v>
      </c>
      <c r="C89" s="112" t="str">
        <f>IF(B89=0, -10, IF(B89=1, -5, "0"))</f>
        <v>0</v>
      </c>
      <c r="D89" s="108"/>
      <c r="E89" s="73"/>
      <c r="F89" s="158"/>
    </row>
    <row r="90" spans="1:7" ht="16.5" customHeight="1" x14ac:dyDescent="0.3">
      <c r="A90" s="7" t="s">
        <v>222</v>
      </c>
      <c r="B90" s="109" t="s">
        <v>32</v>
      </c>
      <c r="C90" s="109"/>
      <c r="D90" s="108"/>
      <c r="E90" s="73"/>
      <c r="F90" s="158"/>
    </row>
    <row r="91" spans="1:7" x14ac:dyDescent="0.3">
      <c r="A91" s="209" t="s">
        <v>374</v>
      </c>
      <c r="B91" s="109" t="s">
        <v>32</v>
      </c>
      <c r="C91" s="112" t="str">
        <f>IF(B91=0, -10, "0")</f>
        <v>0</v>
      </c>
      <c r="D91" s="174"/>
      <c r="E91" s="85"/>
      <c r="F91" s="158"/>
      <c r="G91" s="106"/>
    </row>
    <row r="92" spans="1:7" x14ac:dyDescent="0.3">
      <c r="A92" s="53" t="s">
        <v>383</v>
      </c>
      <c r="B92" s="109" t="s">
        <v>32</v>
      </c>
      <c r="C92" s="172"/>
      <c r="D92" s="119"/>
      <c r="E92" s="85"/>
      <c r="F92" s="158"/>
    </row>
    <row r="93" spans="1:7" x14ac:dyDescent="0.3">
      <c r="A93" s="4" t="s">
        <v>358</v>
      </c>
      <c r="B93" s="109" t="s">
        <v>32</v>
      </c>
      <c r="C93" s="109"/>
      <c r="D93" s="108"/>
      <c r="E93" s="73"/>
      <c r="F93" s="158"/>
    </row>
    <row r="94" spans="1:7" x14ac:dyDescent="0.3">
      <c r="A94" s="332" t="s">
        <v>378</v>
      </c>
      <c r="B94" s="333"/>
      <c r="C94" s="333"/>
      <c r="D94" s="333"/>
      <c r="E94" s="333"/>
      <c r="F94" s="334"/>
    </row>
    <row r="95" spans="1:7" ht="26.25" customHeight="1" x14ac:dyDescent="0.3">
      <c r="A95" s="183" t="s">
        <v>360</v>
      </c>
      <c r="B95" s="109" t="s">
        <v>32</v>
      </c>
      <c r="C95" s="184"/>
      <c r="D95" s="185"/>
      <c r="E95" s="85"/>
      <c r="F95" s="158"/>
    </row>
    <row r="96" spans="1:7" s="91" customFormat="1" ht="31.5" customHeight="1" x14ac:dyDescent="0.3">
      <c r="A96" s="41" t="s">
        <v>450</v>
      </c>
      <c r="B96" s="109" t="s">
        <v>32</v>
      </c>
      <c r="C96" s="167"/>
      <c r="D96" s="177"/>
      <c r="E96" s="85"/>
      <c r="F96" s="158"/>
      <c r="G96" s="106"/>
    </row>
    <row r="97" spans="1:7" s="91" customFormat="1" ht="31.5" customHeight="1" x14ac:dyDescent="0.3">
      <c r="A97" s="173" t="s">
        <v>451</v>
      </c>
      <c r="B97" s="109" t="s">
        <v>32</v>
      </c>
      <c r="C97" s="167"/>
      <c r="D97" s="177"/>
      <c r="E97" s="85"/>
      <c r="F97" s="158"/>
      <c r="G97" s="106"/>
    </row>
    <row r="98" spans="1:7" s="91" customFormat="1" ht="24" customHeight="1" x14ac:dyDescent="0.3">
      <c r="A98" s="173" t="s">
        <v>391</v>
      </c>
      <c r="B98" s="109" t="s">
        <v>32</v>
      </c>
      <c r="C98" s="167"/>
      <c r="D98" s="177"/>
      <c r="E98" s="85"/>
      <c r="F98" s="158"/>
      <c r="G98" s="106"/>
    </row>
    <row r="99" spans="1:7" s="91" customFormat="1" ht="42.75" customHeight="1" x14ac:dyDescent="0.3">
      <c r="A99" s="173" t="s">
        <v>249</v>
      </c>
      <c r="B99" s="225" t="s">
        <v>32</v>
      </c>
      <c r="C99" s="167"/>
      <c r="D99" s="199"/>
      <c r="E99" s="200"/>
      <c r="F99" s="201"/>
      <c r="G99" s="106"/>
    </row>
    <row r="100" spans="1:7" x14ac:dyDescent="0.3">
      <c r="A100" s="248" t="s">
        <v>36</v>
      </c>
      <c r="B100" s="248"/>
      <c r="C100" s="248"/>
      <c r="D100" s="248">
        <f>SUM(B88:C93,B95:C99)</f>
        <v>0</v>
      </c>
    </row>
    <row r="101" spans="1:7" x14ac:dyDescent="0.3">
      <c r="A101" s="248" t="s">
        <v>35</v>
      </c>
      <c r="B101" s="249"/>
      <c r="C101" s="250"/>
      <c r="D101" s="251" t="e">
        <f>D100/(COUNT(B88:C93,B95:C99)*2)</f>
        <v>#DIV/0!</v>
      </c>
    </row>
    <row r="102" spans="1:7" ht="18" x14ac:dyDescent="0.35">
      <c r="A102" s="268" t="s">
        <v>61</v>
      </c>
      <c r="B102" s="269"/>
      <c r="C102" s="270"/>
      <c r="D102" s="271">
        <f>SUM(D84,D100,D61)</f>
        <v>0</v>
      </c>
    </row>
    <row r="103" spans="1:7" ht="18" x14ac:dyDescent="0.35">
      <c r="A103" s="268" t="s">
        <v>199</v>
      </c>
      <c r="B103" s="269"/>
      <c r="C103" s="270"/>
      <c r="D103" s="272" t="e">
        <f>D102/(COUNT(B88:C93,B53:C60,B65:C83,B95:C99)*2)</f>
        <v>#DIV/0!</v>
      </c>
    </row>
    <row r="104" spans="1:7" x14ac:dyDescent="0.3">
      <c r="A104" s="1"/>
      <c r="B104" s="103"/>
      <c r="C104" s="111"/>
      <c r="D104" s="103"/>
    </row>
    <row r="105" spans="1:7" ht="18" x14ac:dyDescent="0.35">
      <c r="A105" s="280" t="s">
        <v>116</v>
      </c>
      <c r="B105" s="280"/>
      <c r="C105" s="280"/>
      <c r="D105" s="280"/>
      <c r="E105" s="280"/>
      <c r="F105" s="281"/>
    </row>
    <row r="106" spans="1:7" x14ac:dyDescent="0.3">
      <c r="A106" s="118">
        <f>B11</f>
        <v>43206</v>
      </c>
      <c r="B106" s="103"/>
      <c r="C106" s="111"/>
      <c r="D106" s="103"/>
    </row>
    <row r="107" spans="1:7" x14ac:dyDescent="0.3">
      <c r="A107" s="322" t="s">
        <v>30</v>
      </c>
      <c r="B107" s="323" t="s">
        <v>31</v>
      </c>
      <c r="C107" s="323"/>
      <c r="D107" s="323" t="s">
        <v>46</v>
      </c>
      <c r="E107" s="324" t="s">
        <v>310</v>
      </c>
      <c r="F107" s="324" t="s">
        <v>359</v>
      </c>
    </row>
    <row r="108" spans="1:7" x14ac:dyDescent="0.3">
      <c r="A108" s="322"/>
      <c r="B108" s="247" t="s">
        <v>34</v>
      </c>
      <c r="C108" s="247" t="s">
        <v>33</v>
      </c>
      <c r="D108" s="323"/>
      <c r="E108" s="324"/>
      <c r="F108" s="324"/>
      <c r="G108" s="168"/>
    </row>
    <row r="109" spans="1:7" x14ac:dyDescent="0.3">
      <c r="A109" s="151" t="s">
        <v>58</v>
      </c>
      <c r="B109" s="152"/>
      <c r="C109" s="152"/>
      <c r="D109" s="152"/>
      <c r="E109" s="152"/>
      <c r="F109" s="152"/>
    </row>
    <row r="110" spans="1:7" x14ac:dyDescent="0.3">
      <c r="A110" s="6" t="s">
        <v>53</v>
      </c>
      <c r="B110" s="109" t="s">
        <v>32</v>
      </c>
      <c r="C110" s="109"/>
      <c r="D110" s="74"/>
      <c r="E110" s="74"/>
      <c r="F110" s="158"/>
    </row>
    <row r="111" spans="1:7" x14ac:dyDescent="0.3">
      <c r="A111" s="6" t="s">
        <v>255</v>
      </c>
      <c r="B111" s="109" t="s">
        <v>32</v>
      </c>
      <c r="C111" s="109"/>
      <c r="D111" s="74"/>
      <c r="E111" s="73"/>
      <c r="F111" s="158"/>
    </row>
    <row r="112" spans="1:7" x14ac:dyDescent="0.3">
      <c r="A112" s="9" t="s">
        <v>91</v>
      </c>
      <c r="B112" s="109" t="s">
        <v>32</v>
      </c>
      <c r="C112" s="110"/>
      <c r="D112" s="95"/>
      <c r="E112" s="85"/>
      <c r="F112" s="158"/>
    </row>
    <row r="113" spans="1:6" ht="18" x14ac:dyDescent="0.3">
      <c r="A113" s="9" t="s">
        <v>27</v>
      </c>
      <c r="B113" s="109" t="s">
        <v>32</v>
      </c>
      <c r="C113" s="109"/>
      <c r="D113" s="124"/>
      <c r="E113" s="73"/>
      <c r="F113" s="158"/>
    </row>
    <row r="114" spans="1:6" x14ac:dyDescent="0.3">
      <c r="A114" s="9" t="s">
        <v>158</v>
      </c>
      <c r="B114" s="109" t="s">
        <v>32</v>
      </c>
      <c r="C114" s="109"/>
      <c r="D114" s="102"/>
      <c r="E114" s="73"/>
      <c r="F114" s="158"/>
    </row>
    <row r="115" spans="1:6" ht="17.25" x14ac:dyDescent="0.35">
      <c r="A115" s="205" t="s">
        <v>55</v>
      </c>
      <c r="B115" s="109" t="s">
        <v>32</v>
      </c>
      <c r="C115" s="112" t="str">
        <f>IF(B115=0, -10, IF(B115=1, -5, "0"))</f>
        <v>0</v>
      </c>
      <c r="D115" s="74"/>
      <c r="E115" s="73"/>
      <c r="F115" s="158"/>
    </row>
    <row r="116" spans="1:6" x14ac:dyDescent="0.3">
      <c r="A116" s="6" t="s">
        <v>118</v>
      </c>
      <c r="B116" s="109" t="s">
        <v>32</v>
      </c>
      <c r="C116" s="120"/>
      <c r="D116" s="74"/>
      <c r="E116" s="73"/>
      <c r="F116" s="158"/>
    </row>
    <row r="117" spans="1:6" x14ac:dyDescent="0.3">
      <c r="A117" s="248" t="s">
        <v>36</v>
      </c>
      <c r="B117" s="248"/>
      <c r="C117" s="248"/>
      <c r="D117" s="248">
        <f>SUM(B110:C116)</f>
        <v>0</v>
      </c>
    </row>
    <row r="118" spans="1:6" x14ac:dyDescent="0.3">
      <c r="A118" s="248" t="s">
        <v>35</v>
      </c>
      <c r="B118" s="249"/>
      <c r="C118" s="250"/>
      <c r="D118" s="251" t="e">
        <f>D117/(COUNT(B110:C116)*2)</f>
        <v>#DIV/0!</v>
      </c>
    </row>
    <row r="119" spans="1:6" x14ac:dyDescent="0.3">
      <c r="A119" s="117"/>
      <c r="B119" s="103"/>
      <c r="C119" s="111"/>
      <c r="D119" s="103"/>
      <c r="E119" s="153"/>
    </row>
    <row r="120" spans="1:6" ht="18" x14ac:dyDescent="0.3">
      <c r="A120" s="149" t="s">
        <v>120</v>
      </c>
      <c r="B120" s="224"/>
      <c r="C120" s="150"/>
      <c r="D120" s="150"/>
      <c r="E120" s="150"/>
      <c r="F120" s="152"/>
    </row>
    <row r="121" spans="1:6" x14ac:dyDescent="0.3">
      <c r="A121" s="4" t="s">
        <v>252</v>
      </c>
      <c r="B121" s="109" t="s">
        <v>32</v>
      </c>
      <c r="C121" s="109"/>
      <c r="D121" s="92"/>
      <c r="E121" s="92"/>
      <c r="F121" s="158"/>
    </row>
    <row r="122" spans="1:6" x14ac:dyDescent="0.3">
      <c r="A122" s="4" t="s">
        <v>65</v>
      </c>
      <c r="B122" s="109" t="s">
        <v>32</v>
      </c>
      <c r="C122" s="109"/>
      <c r="D122" s="92"/>
      <c r="E122" s="85"/>
      <c r="F122" s="158"/>
    </row>
    <row r="123" spans="1:6" x14ac:dyDescent="0.3">
      <c r="A123" s="53" t="s">
        <v>253</v>
      </c>
      <c r="B123" s="109" t="s">
        <v>32</v>
      </c>
      <c r="C123" s="109"/>
      <c r="D123" s="126"/>
      <c r="E123" s="85"/>
      <c r="F123" s="158"/>
    </row>
    <row r="124" spans="1:6" x14ac:dyDescent="0.3">
      <c r="A124" s="4" t="s">
        <v>59</v>
      </c>
      <c r="B124" s="109" t="s">
        <v>32</v>
      </c>
      <c r="C124" s="109"/>
      <c r="D124" s="127"/>
      <c r="E124" s="74"/>
      <c r="F124" s="158"/>
    </row>
    <row r="125" spans="1:6" ht="30" x14ac:dyDescent="0.3">
      <c r="A125" s="163" t="s">
        <v>159</v>
      </c>
      <c r="B125" s="109" t="s">
        <v>32</v>
      </c>
      <c r="C125" s="225" t="str">
        <f>IF(B125=0, -5, "0")</f>
        <v>0</v>
      </c>
      <c r="D125" s="180"/>
      <c r="E125" s="73"/>
      <c r="F125" s="158"/>
    </row>
    <row r="126" spans="1:6" x14ac:dyDescent="0.3">
      <c r="A126" s="53" t="s">
        <v>251</v>
      </c>
      <c r="B126" s="109" t="s">
        <v>32</v>
      </c>
      <c r="C126" s="109"/>
      <c r="D126" s="127"/>
      <c r="E126" s="73"/>
      <c r="F126" s="158"/>
    </row>
    <row r="127" spans="1:6" x14ac:dyDescent="0.3">
      <c r="A127" s="146" t="s">
        <v>68</v>
      </c>
      <c r="B127" s="109" t="s">
        <v>32</v>
      </c>
      <c r="C127" s="167"/>
      <c r="D127" s="95"/>
      <c r="E127" s="73"/>
      <c r="F127" s="158"/>
    </row>
    <row r="128" spans="1:6" x14ac:dyDescent="0.3">
      <c r="A128" s="4" t="s">
        <v>170</v>
      </c>
      <c r="B128" s="109" t="s">
        <v>32</v>
      </c>
      <c r="C128" s="110"/>
      <c r="D128" s="74"/>
      <c r="E128" s="73"/>
      <c r="F128" s="158"/>
    </row>
    <row r="129" spans="1:7" s="91" customFormat="1" ht="29.25" customHeight="1" x14ac:dyDescent="0.3">
      <c r="A129" s="190" t="s">
        <v>452</v>
      </c>
      <c r="B129" s="109" t="s">
        <v>32</v>
      </c>
      <c r="C129" s="236" t="str">
        <f>IF(B129=0, -5, "0")</f>
        <v>0</v>
      </c>
      <c r="D129" s="95"/>
      <c r="E129" s="95"/>
      <c r="F129" s="158"/>
      <c r="G129" s="106"/>
    </row>
    <row r="130" spans="1:7" ht="18" x14ac:dyDescent="0.3">
      <c r="A130" s="53" t="s">
        <v>240</v>
      </c>
      <c r="B130" s="109" t="s">
        <v>32</v>
      </c>
      <c r="C130" s="110"/>
      <c r="D130" s="124"/>
      <c r="E130" s="85"/>
      <c r="F130" s="158"/>
    </row>
    <row r="131" spans="1:7" ht="30" x14ac:dyDescent="0.3">
      <c r="A131" s="163" t="s">
        <v>379</v>
      </c>
      <c r="B131" s="109" t="s">
        <v>32</v>
      </c>
      <c r="C131" s="236" t="str">
        <f>IF(B131=0, -5, "0")</f>
        <v>0</v>
      </c>
      <c r="D131" s="74"/>
      <c r="E131" s="74"/>
      <c r="F131" s="158"/>
      <c r="G131" s="106"/>
    </row>
    <row r="132" spans="1:7" x14ac:dyDescent="0.3">
      <c r="A132" s="164" t="s">
        <v>157</v>
      </c>
      <c r="B132" s="109" t="s">
        <v>32</v>
      </c>
      <c r="C132" s="122" t="str">
        <f>IF(B132=0, -5, "0")</f>
        <v>0</v>
      </c>
      <c r="D132" s="193"/>
      <c r="E132" s="74"/>
      <c r="F132" s="158"/>
      <c r="G132" s="106"/>
    </row>
    <row r="133" spans="1:7" ht="18" customHeight="1" x14ac:dyDescent="0.35">
      <c r="A133" s="146" t="s">
        <v>398</v>
      </c>
      <c r="B133" s="109" t="s">
        <v>32</v>
      </c>
      <c r="C133" s="109"/>
      <c r="D133" s="187"/>
      <c r="E133" s="50"/>
      <c r="F133" s="158"/>
      <c r="G133" s="106"/>
    </row>
    <row r="134" spans="1:7" ht="24" customHeight="1" x14ac:dyDescent="0.3">
      <c r="A134" s="166" t="s">
        <v>155</v>
      </c>
      <c r="B134" s="109" t="s">
        <v>32</v>
      </c>
      <c r="C134" s="122" t="str">
        <f>IF(B134=0, -5, "0")</f>
        <v>0</v>
      </c>
      <c r="D134" s="95"/>
      <c r="E134" s="85"/>
      <c r="F134" s="158"/>
      <c r="G134" s="106"/>
    </row>
    <row r="135" spans="1:7" x14ac:dyDescent="0.3">
      <c r="A135" s="7" t="s">
        <v>75</v>
      </c>
      <c r="B135" s="109" t="s">
        <v>32</v>
      </c>
      <c r="C135" s="109"/>
      <c r="D135" s="74"/>
      <c r="E135" s="73"/>
      <c r="F135" s="158"/>
      <c r="G135" s="106"/>
    </row>
    <row r="136" spans="1:7" ht="40.5" customHeight="1" x14ac:dyDescent="0.3">
      <c r="A136" s="53" t="s">
        <v>178</v>
      </c>
      <c r="B136" s="109" t="s">
        <v>32</v>
      </c>
      <c r="C136" s="109"/>
      <c r="D136" s="74"/>
      <c r="E136" s="73"/>
      <c r="F136" s="158"/>
      <c r="G136" s="168"/>
    </row>
    <row r="137" spans="1:7" x14ac:dyDescent="0.3">
      <c r="A137" s="41" t="s">
        <v>382</v>
      </c>
      <c r="B137" s="109" t="s">
        <v>32</v>
      </c>
      <c r="C137" s="109"/>
      <c r="D137" s="171"/>
      <c r="E137" s="74"/>
      <c r="F137" s="158"/>
      <c r="G137" s="168"/>
    </row>
    <row r="138" spans="1:7" s="91" customFormat="1" ht="49.5" x14ac:dyDescent="0.3">
      <c r="A138" s="210" t="s">
        <v>387</v>
      </c>
      <c r="B138" s="109" t="s">
        <v>32</v>
      </c>
      <c r="C138" s="112" t="str">
        <f>IF(B138=0, -10, "0")</f>
        <v>0</v>
      </c>
      <c r="D138" s="95"/>
      <c r="E138" s="85"/>
      <c r="F138" s="158"/>
      <c r="G138" s="106"/>
    </row>
    <row r="139" spans="1:7" x14ac:dyDescent="0.3">
      <c r="A139" s="248" t="s">
        <v>36</v>
      </c>
      <c r="B139" s="248"/>
      <c r="C139" s="248"/>
      <c r="D139" s="252">
        <f>SUM(B121:C138)</f>
        <v>0</v>
      </c>
    </row>
    <row r="140" spans="1:7" x14ac:dyDescent="0.3">
      <c r="A140" s="248" t="s">
        <v>35</v>
      </c>
      <c r="B140" s="249"/>
      <c r="C140" s="250"/>
      <c r="D140" s="251" t="e">
        <f>D139/(COUNT(B121:C138)*2)</f>
        <v>#DIV/0!</v>
      </c>
    </row>
    <row r="141" spans="1:7" x14ac:dyDescent="0.3">
      <c r="A141" s="117"/>
      <c r="B141" s="103"/>
      <c r="C141" s="111"/>
      <c r="D141" s="103"/>
    </row>
    <row r="142" spans="1:7" ht="18" x14ac:dyDescent="0.3">
      <c r="A142" s="149" t="s">
        <v>67</v>
      </c>
      <c r="B142" s="150"/>
      <c r="C142" s="150"/>
      <c r="D142" s="150"/>
      <c r="E142" s="150"/>
      <c r="F142" s="152"/>
    </row>
    <row r="143" spans="1:7" s="91" customFormat="1" ht="17.25" x14ac:dyDescent="0.35">
      <c r="A143" s="205" t="s">
        <v>402</v>
      </c>
      <c r="B143" s="109" t="s">
        <v>32</v>
      </c>
      <c r="C143" s="112" t="str">
        <f>IF(B143=0, -10, "0")</f>
        <v>0</v>
      </c>
      <c r="D143" s="174"/>
      <c r="E143" s="85"/>
      <c r="F143" s="158"/>
      <c r="G143" s="106"/>
    </row>
    <row r="144" spans="1:7" x14ac:dyDescent="0.3">
      <c r="A144" s="4" t="s">
        <v>131</v>
      </c>
      <c r="B144" s="109" t="s">
        <v>32</v>
      </c>
      <c r="C144" s="109"/>
      <c r="D144" s="92"/>
      <c r="E144" s="73"/>
      <c r="F144" s="158"/>
    </row>
    <row r="145" spans="1:7" ht="17.25" x14ac:dyDescent="0.35">
      <c r="A145" s="205" t="s">
        <v>55</v>
      </c>
      <c r="B145" s="109" t="s">
        <v>32</v>
      </c>
      <c r="C145" s="112" t="str">
        <f>IF(B145=0, -10, IF(B145=1, -5, "0"))</f>
        <v>0</v>
      </c>
      <c r="D145" s="95"/>
      <c r="E145" s="74"/>
      <c r="F145" s="158"/>
    </row>
    <row r="146" spans="1:7" x14ac:dyDescent="0.3">
      <c r="A146" s="146" t="s">
        <v>136</v>
      </c>
      <c r="B146" s="109" t="s">
        <v>32</v>
      </c>
      <c r="C146" s="122"/>
      <c r="D146" s="177"/>
      <c r="E146" s="73"/>
      <c r="F146" s="158"/>
    </row>
    <row r="147" spans="1:7" s="91" customFormat="1" x14ac:dyDescent="0.3">
      <c r="A147" s="190" t="s">
        <v>403</v>
      </c>
      <c r="B147" s="109" t="s">
        <v>32</v>
      </c>
      <c r="C147" s="122" t="str">
        <f>IF(B147=0, -5, "0")</f>
        <v>0</v>
      </c>
      <c r="D147" s="95"/>
      <c r="E147" s="95"/>
      <c r="F147" s="158"/>
      <c r="G147" s="106"/>
    </row>
    <row r="148" spans="1:7" s="91" customFormat="1" ht="18" customHeight="1" x14ac:dyDescent="0.35">
      <c r="A148" s="335" t="s">
        <v>378</v>
      </c>
      <c r="B148" s="336"/>
      <c r="C148" s="336"/>
      <c r="D148" s="337"/>
      <c r="E148" s="95"/>
      <c r="F148" s="158"/>
      <c r="G148" s="106"/>
    </row>
    <row r="149" spans="1:7" s="91" customFormat="1" x14ac:dyDescent="0.3">
      <c r="A149" s="43" t="s">
        <v>360</v>
      </c>
      <c r="B149" s="109" t="s">
        <v>32</v>
      </c>
      <c r="C149" s="179"/>
      <c r="D149" s="95"/>
      <c r="E149" s="95"/>
      <c r="F149" s="158"/>
      <c r="G149" s="106"/>
    </row>
    <row r="150" spans="1:7" s="91" customFormat="1" x14ac:dyDescent="0.3">
      <c r="A150" s="41" t="s">
        <v>450</v>
      </c>
      <c r="B150" s="109" t="s">
        <v>32</v>
      </c>
      <c r="C150" s="179"/>
      <c r="D150" s="95"/>
      <c r="E150" s="95"/>
      <c r="F150" s="158"/>
      <c r="G150" s="106"/>
    </row>
    <row r="151" spans="1:7" s="91" customFormat="1" x14ac:dyDescent="0.3">
      <c r="A151" s="173" t="s">
        <v>451</v>
      </c>
      <c r="B151" s="109" t="s">
        <v>32</v>
      </c>
      <c r="C151" s="179"/>
      <c r="D151" s="95"/>
      <c r="E151" s="95"/>
      <c r="F151" s="158"/>
      <c r="G151" s="106"/>
    </row>
    <row r="152" spans="1:7" s="91" customFormat="1" x14ac:dyDescent="0.3">
      <c r="A152" s="173" t="s">
        <v>391</v>
      </c>
      <c r="B152" s="109" t="s">
        <v>32</v>
      </c>
      <c r="C152" s="122"/>
      <c r="D152" s="95"/>
      <c r="E152" s="95"/>
      <c r="F152" s="158"/>
      <c r="G152" s="106"/>
    </row>
    <row r="153" spans="1:7" ht="45" x14ac:dyDescent="0.3">
      <c r="A153" s="41" t="s">
        <v>249</v>
      </c>
      <c r="B153" s="225" t="s">
        <v>32</v>
      </c>
      <c r="C153" s="116"/>
      <c r="D153" s="199"/>
      <c r="E153" s="200"/>
      <c r="F153" s="201"/>
    </row>
    <row r="154" spans="1:7" x14ac:dyDescent="0.3">
      <c r="A154" s="248" t="s">
        <v>36</v>
      </c>
      <c r="B154" s="248"/>
      <c r="C154" s="248"/>
      <c r="D154" s="248">
        <f>SUM(B143:C147,B149:C153)</f>
        <v>0</v>
      </c>
    </row>
    <row r="155" spans="1:7" x14ac:dyDescent="0.3">
      <c r="A155" s="248" t="s">
        <v>35</v>
      </c>
      <c r="B155" s="249"/>
      <c r="C155" s="250"/>
      <c r="D155" s="251" t="e">
        <f>D154/(COUNT(B143:C147,B149:C153)*2)</f>
        <v>#DIV/0!</v>
      </c>
    </row>
    <row r="156" spans="1:7" x14ac:dyDescent="0.3">
      <c r="A156" s="117"/>
      <c r="B156" s="103"/>
      <c r="C156" s="111"/>
      <c r="D156" s="103"/>
    </row>
    <row r="157" spans="1:7" ht="18" x14ac:dyDescent="0.35">
      <c r="A157" s="268" t="s">
        <v>125</v>
      </c>
      <c r="B157" s="269"/>
      <c r="C157" s="270"/>
      <c r="D157" s="271">
        <f>SUM(D154,D117,D139)</f>
        <v>0</v>
      </c>
    </row>
    <row r="158" spans="1:7" ht="18" x14ac:dyDescent="0.35">
      <c r="A158" s="268" t="s">
        <v>200</v>
      </c>
      <c r="B158" s="269"/>
      <c r="C158" s="270"/>
      <c r="D158" s="272" t="e">
        <f>D157/(COUNT(B143:C147,B110:C116,B121:C138,B149:C153)*2)</f>
        <v>#DIV/0!</v>
      </c>
    </row>
    <row r="159" spans="1:7" x14ac:dyDescent="0.3">
      <c r="A159" s="117"/>
      <c r="B159" s="103"/>
      <c r="C159" s="111"/>
      <c r="D159" s="103"/>
    </row>
    <row r="160" spans="1:7" ht="18" x14ac:dyDescent="0.35">
      <c r="A160" s="280" t="s">
        <v>117</v>
      </c>
      <c r="B160" s="280"/>
      <c r="C160" s="280"/>
      <c r="D160" s="280"/>
      <c r="E160" s="280"/>
      <c r="F160" s="281"/>
    </row>
    <row r="161" spans="1:7" x14ac:dyDescent="0.3">
      <c r="A161" s="118">
        <f>B11</f>
        <v>43206</v>
      </c>
      <c r="B161" s="103"/>
      <c r="C161" s="111"/>
      <c r="D161" s="106"/>
    </row>
    <row r="162" spans="1:7" x14ac:dyDescent="0.3">
      <c r="A162" s="322" t="s">
        <v>30</v>
      </c>
      <c r="B162" s="323" t="s">
        <v>31</v>
      </c>
      <c r="C162" s="323"/>
      <c r="D162" s="323" t="s">
        <v>46</v>
      </c>
      <c r="E162" s="324" t="s">
        <v>310</v>
      </c>
      <c r="F162" s="324" t="s">
        <v>359</v>
      </c>
      <c r="G162" s="106"/>
    </row>
    <row r="163" spans="1:7" x14ac:dyDescent="0.3">
      <c r="A163" s="322"/>
      <c r="B163" s="247" t="s">
        <v>34</v>
      </c>
      <c r="C163" s="247" t="s">
        <v>33</v>
      </c>
      <c r="D163" s="323"/>
      <c r="E163" s="324"/>
      <c r="F163" s="324"/>
    </row>
    <row r="164" spans="1:7" x14ac:dyDescent="0.3">
      <c r="A164" s="151" t="s">
        <v>58</v>
      </c>
      <c r="B164" s="152"/>
      <c r="C164" s="152"/>
      <c r="D164" s="152"/>
      <c r="E164" s="152"/>
      <c r="F164" s="152"/>
    </row>
    <row r="165" spans="1:7" x14ac:dyDescent="0.3">
      <c r="A165" s="6" t="s">
        <v>119</v>
      </c>
      <c r="B165" s="109" t="s">
        <v>32</v>
      </c>
      <c r="C165" s="109"/>
      <c r="D165" s="74"/>
      <c r="E165" s="73"/>
      <c r="F165" s="158"/>
    </row>
    <row r="166" spans="1:7" x14ac:dyDescent="0.3">
      <c r="A166" s="6" t="s">
        <v>255</v>
      </c>
      <c r="B166" s="109" t="s">
        <v>32</v>
      </c>
      <c r="C166" s="109"/>
      <c r="D166" s="74"/>
      <c r="E166" s="73"/>
      <c r="F166" s="158"/>
    </row>
    <row r="167" spans="1:7" x14ac:dyDescent="0.3">
      <c r="A167" s="6" t="s">
        <v>63</v>
      </c>
      <c r="B167" s="109" t="s">
        <v>32</v>
      </c>
      <c r="C167" s="74"/>
      <c r="D167" s="74"/>
      <c r="E167" s="73"/>
      <c r="F167" s="158"/>
    </row>
    <row r="168" spans="1:7" ht="18" x14ac:dyDescent="0.3">
      <c r="A168" s="9" t="s">
        <v>123</v>
      </c>
      <c r="B168" s="109" t="s">
        <v>32</v>
      </c>
      <c r="C168" s="109"/>
      <c r="D168" s="124"/>
      <c r="E168" s="73"/>
      <c r="F168" s="158"/>
    </row>
    <row r="169" spans="1:7" x14ac:dyDescent="0.3">
      <c r="A169" s="6" t="s">
        <v>171</v>
      </c>
      <c r="B169" s="109" t="s">
        <v>32</v>
      </c>
      <c r="C169" s="109"/>
      <c r="D169" s="74"/>
      <c r="E169" s="73"/>
      <c r="F169" s="158"/>
    </row>
    <row r="170" spans="1:7" ht="17.25" x14ac:dyDescent="0.35">
      <c r="A170" s="205" t="s">
        <v>55</v>
      </c>
      <c r="B170" s="109" t="s">
        <v>32</v>
      </c>
      <c r="C170" s="112" t="str">
        <f>IF(B170=0, -10, IF(B170=1, -5, "0"))</f>
        <v>0</v>
      </c>
      <c r="D170" s="74"/>
      <c r="E170" s="73"/>
      <c r="F170" s="158"/>
    </row>
    <row r="171" spans="1:7" x14ac:dyDescent="0.3">
      <c r="A171" s="6" t="s">
        <v>132</v>
      </c>
      <c r="B171" s="109" t="s">
        <v>32</v>
      </c>
      <c r="C171" s="120"/>
      <c r="D171" s="74"/>
      <c r="E171" s="73"/>
      <c r="F171" s="158"/>
    </row>
    <row r="172" spans="1:7" x14ac:dyDescent="0.3">
      <c r="A172" s="248" t="s">
        <v>36</v>
      </c>
      <c r="B172" s="248"/>
      <c r="C172" s="248"/>
      <c r="D172" s="248">
        <f>SUM(B165:C171)</f>
        <v>0</v>
      </c>
    </row>
    <row r="173" spans="1:7" x14ac:dyDescent="0.3">
      <c r="A173" s="248" t="s">
        <v>35</v>
      </c>
      <c r="B173" s="249"/>
      <c r="C173" s="250"/>
      <c r="D173" s="251" t="e">
        <f>D172/(COUNT(B165:C171)*2)</f>
        <v>#DIV/0!</v>
      </c>
    </row>
    <row r="174" spans="1:7" x14ac:dyDescent="0.3">
      <c r="A174" s="117"/>
      <c r="B174" s="103"/>
      <c r="C174" s="111"/>
      <c r="D174" s="103"/>
    </row>
    <row r="175" spans="1:7" ht="18" x14ac:dyDescent="0.3">
      <c r="A175" s="149" t="s">
        <v>121</v>
      </c>
      <c r="B175" s="150"/>
      <c r="C175" s="150"/>
      <c r="D175" s="150"/>
      <c r="E175" s="150"/>
      <c r="F175" s="152"/>
    </row>
    <row r="176" spans="1:7" x14ac:dyDescent="0.3">
      <c r="A176" s="4" t="s">
        <v>93</v>
      </c>
      <c r="B176" s="109" t="s">
        <v>32</v>
      </c>
      <c r="C176" s="109"/>
      <c r="D176" s="92"/>
      <c r="E176" s="73"/>
      <c r="F176" s="158"/>
    </row>
    <row r="177" spans="1:7" x14ac:dyDescent="0.3">
      <c r="A177" s="4" t="s">
        <v>122</v>
      </c>
      <c r="B177" s="109" t="s">
        <v>32</v>
      </c>
      <c r="C177" s="109"/>
      <c r="D177" s="92"/>
      <c r="E177" s="73"/>
      <c r="F177" s="158"/>
    </row>
    <row r="178" spans="1:7" x14ac:dyDescent="0.3">
      <c r="A178" s="4" t="s">
        <v>59</v>
      </c>
      <c r="B178" s="109" t="s">
        <v>32</v>
      </c>
      <c r="C178" s="109"/>
      <c r="D178" s="127"/>
      <c r="E178" s="73"/>
      <c r="F178" s="158"/>
    </row>
    <row r="179" spans="1:7" x14ac:dyDescent="0.3">
      <c r="A179" s="4" t="s">
        <v>241</v>
      </c>
      <c r="B179" s="109" t="s">
        <v>32</v>
      </c>
      <c r="C179" s="109"/>
      <c r="D179" s="127"/>
      <c r="E179" s="73"/>
      <c r="F179" s="158"/>
    </row>
    <row r="180" spans="1:7" ht="18" x14ac:dyDescent="0.3">
      <c r="A180" s="53" t="s">
        <v>254</v>
      </c>
      <c r="B180" s="109" t="s">
        <v>32</v>
      </c>
      <c r="C180" s="110"/>
      <c r="D180" s="115"/>
      <c r="E180" s="85"/>
      <c r="F180" s="158"/>
    </row>
    <row r="181" spans="1:7" ht="17.25" x14ac:dyDescent="0.35">
      <c r="A181" s="205" t="s">
        <v>374</v>
      </c>
      <c r="B181" s="109" t="s">
        <v>32</v>
      </c>
      <c r="C181" s="112" t="str">
        <f>IF(B181=0, -10, "0")</f>
        <v>0</v>
      </c>
      <c r="D181" s="174"/>
      <c r="E181" s="85"/>
      <c r="F181" s="158"/>
      <c r="G181" s="106"/>
    </row>
    <row r="182" spans="1:7" ht="17.25" x14ac:dyDescent="0.35">
      <c r="A182" s="205" t="s">
        <v>223</v>
      </c>
      <c r="B182" s="109" t="s">
        <v>32</v>
      </c>
      <c r="C182" s="112" t="str">
        <f>IF(B182=0, -10, IF(B182=1, -5, "0"))</f>
        <v>0</v>
      </c>
      <c r="D182" s="127"/>
      <c r="E182" s="74"/>
      <c r="F182" s="158"/>
    </row>
    <row r="183" spans="1:7" x14ac:dyDescent="0.3">
      <c r="A183" s="53" t="s">
        <v>375</v>
      </c>
      <c r="B183" s="109" t="s">
        <v>32</v>
      </c>
      <c r="C183" s="122"/>
      <c r="D183" s="180"/>
      <c r="E183" s="95"/>
      <c r="F183" s="158"/>
      <c r="G183" s="106"/>
    </row>
    <row r="184" spans="1:7" x14ac:dyDescent="0.3">
      <c r="A184" s="164" t="s">
        <v>362</v>
      </c>
      <c r="B184" s="109" t="s">
        <v>32</v>
      </c>
      <c r="C184" s="122" t="str">
        <f>IF(B184=0, -5, "0")</f>
        <v>0</v>
      </c>
      <c r="D184" s="127"/>
      <c r="E184" s="74"/>
      <c r="F184" s="158"/>
    </row>
    <row r="185" spans="1:7" ht="18" x14ac:dyDescent="0.3">
      <c r="A185" s="53" t="s">
        <v>136</v>
      </c>
      <c r="B185" s="109" t="s">
        <v>32</v>
      </c>
      <c r="C185" s="109"/>
      <c r="D185" s="115"/>
      <c r="E185" s="73"/>
      <c r="F185" s="158"/>
    </row>
    <row r="186" spans="1:7" ht="28.5" customHeight="1" x14ac:dyDescent="0.35">
      <c r="A186" s="211" t="s">
        <v>186</v>
      </c>
      <c r="B186" s="109" t="s">
        <v>32</v>
      </c>
      <c r="C186" s="112" t="str">
        <f>IF(B186=0, -10, "0")</f>
        <v>0</v>
      </c>
      <c r="D186" s="194"/>
      <c r="E186" s="73"/>
      <c r="F186" s="158"/>
    </row>
    <row r="187" spans="1:7" x14ac:dyDescent="0.3">
      <c r="A187" s="53" t="s">
        <v>251</v>
      </c>
      <c r="B187" s="109" t="s">
        <v>32</v>
      </c>
      <c r="C187" s="109"/>
      <c r="D187" s="95"/>
      <c r="E187" s="73"/>
      <c r="F187" s="158"/>
    </row>
    <row r="188" spans="1:7" ht="21" customHeight="1" x14ac:dyDescent="0.3">
      <c r="A188" s="53" t="s">
        <v>170</v>
      </c>
      <c r="B188" s="109" t="s">
        <v>32</v>
      </c>
      <c r="C188" s="109"/>
      <c r="D188" s="95"/>
      <c r="E188" s="74"/>
      <c r="F188" s="158"/>
      <c r="G188" s="106"/>
    </row>
    <row r="189" spans="1:7" ht="21" customHeight="1" x14ac:dyDescent="0.35">
      <c r="A189" s="146" t="s">
        <v>398</v>
      </c>
      <c r="B189" s="109" t="s">
        <v>32</v>
      </c>
      <c r="C189" s="109"/>
      <c r="D189" s="95"/>
      <c r="E189" s="50"/>
      <c r="F189" s="158"/>
      <c r="G189" s="106"/>
    </row>
    <row r="190" spans="1:7" x14ac:dyDescent="0.3">
      <c r="A190" s="163" t="s">
        <v>155</v>
      </c>
      <c r="B190" s="109" t="s">
        <v>32</v>
      </c>
      <c r="C190" s="122" t="str">
        <f>IF(B190=0, -5, "0")</f>
        <v>0</v>
      </c>
      <c r="D190" s="95"/>
      <c r="E190" s="85"/>
      <c r="F190" s="158"/>
    </row>
    <row r="191" spans="1:7" x14ac:dyDescent="0.3">
      <c r="A191" s="7" t="s">
        <v>75</v>
      </c>
      <c r="B191" s="109" t="s">
        <v>32</v>
      </c>
      <c r="C191" s="109"/>
      <c r="D191" s="95"/>
      <c r="E191" s="73"/>
      <c r="F191" s="158"/>
    </row>
    <row r="192" spans="1:7" ht="30" customHeight="1" x14ac:dyDescent="0.3">
      <c r="A192" s="53" t="s">
        <v>178</v>
      </c>
      <c r="B192" s="109" t="s">
        <v>32</v>
      </c>
      <c r="C192" s="109"/>
      <c r="D192" s="95"/>
      <c r="E192" s="73"/>
      <c r="F192" s="158"/>
    </row>
    <row r="193" spans="1:7" ht="21.75" customHeight="1" x14ac:dyDescent="0.3">
      <c r="A193" s="53" t="s">
        <v>382</v>
      </c>
      <c r="B193" s="109" t="s">
        <v>32</v>
      </c>
      <c r="C193" s="109"/>
      <c r="D193" s="171"/>
      <c r="E193" s="73"/>
      <c r="F193" s="158"/>
    </row>
    <row r="194" spans="1:7" s="91" customFormat="1" ht="42.75" customHeight="1" x14ac:dyDescent="0.3">
      <c r="A194" s="209" t="s">
        <v>387</v>
      </c>
      <c r="B194" s="109" t="s">
        <v>32</v>
      </c>
      <c r="C194" s="112" t="str">
        <f>IF(B194=0, -10, "0")</f>
        <v>0</v>
      </c>
      <c r="D194" s="95"/>
      <c r="E194" s="85"/>
      <c r="F194" s="158"/>
      <c r="G194" s="106"/>
    </row>
    <row r="195" spans="1:7" s="91" customFormat="1" ht="20.25" customHeight="1" x14ac:dyDescent="0.3">
      <c r="A195" s="328" t="s">
        <v>378</v>
      </c>
      <c r="B195" s="328"/>
      <c r="C195" s="328"/>
      <c r="D195" s="328"/>
      <c r="E195" s="328"/>
      <c r="F195" s="328"/>
      <c r="G195" s="106"/>
    </row>
    <row r="196" spans="1:7" s="91" customFormat="1" x14ac:dyDescent="0.3">
      <c r="A196" s="4" t="s">
        <v>360</v>
      </c>
      <c r="B196" s="109" t="s">
        <v>32</v>
      </c>
      <c r="C196" s="110"/>
      <c r="D196" s="95"/>
      <c r="E196" s="85"/>
      <c r="F196" s="158"/>
      <c r="G196" s="106"/>
    </row>
    <row r="197" spans="1:7" s="91" customFormat="1" x14ac:dyDescent="0.3">
      <c r="A197" s="53" t="s">
        <v>450</v>
      </c>
      <c r="B197" s="109" t="s">
        <v>32</v>
      </c>
      <c r="C197" s="110"/>
      <c r="D197" s="95"/>
      <c r="E197" s="85"/>
      <c r="F197" s="158"/>
      <c r="G197" s="106"/>
    </row>
    <row r="198" spans="1:7" s="91" customFormat="1" x14ac:dyDescent="0.3">
      <c r="A198" s="9" t="s">
        <v>451</v>
      </c>
      <c r="B198" s="109" t="s">
        <v>32</v>
      </c>
      <c r="C198" s="110"/>
      <c r="D198" s="95"/>
      <c r="E198" s="85"/>
      <c r="F198" s="158"/>
      <c r="G198" s="106"/>
    </row>
    <row r="199" spans="1:7" s="91" customFormat="1" x14ac:dyDescent="0.3">
      <c r="A199" s="9" t="s">
        <v>391</v>
      </c>
      <c r="B199" s="109" t="s">
        <v>32</v>
      </c>
      <c r="C199" s="122"/>
      <c r="D199" s="95"/>
      <c r="E199" s="85"/>
      <c r="F199" s="158"/>
      <c r="G199" s="106"/>
    </row>
    <row r="200" spans="1:7" ht="45" x14ac:dyDescent="0.3">
      <c r="A200" s="7" t="s">
        <v>249</v>
      </c>
      <c r="B200" s="225" t="s">
        <v>32</v>
      </c>
      <c r="C200" s="109"/>
      <c r="D200" s="199"/>
      <c r="E200" s="200"/>
      <c r="F200" s="201"/>
      <c r="G200" s="106"/>
    </row>
    <row r="201" spans="1:7" x14ac:dyDescent="0.3">
      <c r="A201" s="252" t="s">
        <v>36</v>
      </c>
      <c r="B201" s="252"/>
      <c r="C201" s="252"/>
      <c r="D201" s="252">
        <f>SUM(B176:C194,B196:C200)</f>
        <v>0</v>
      </c>
    </row>
    <row r="202" spans="1:7" x14ac:dyDescent="0.3">
      <c r="A202" s="248" t="s">
        <v>35</v>
      </c>
      <c r="B202" s="249"/>
      <c r="C202" s="250"/>
      <c r="D202" s="251" t="e">
        <f>D201/(COUNT(B176:C194,B196:C200)*2)</f>
        <v>#DIV/0!</v>
      </c>
    </row>
    <row r="203" spans="1:7" x14ac:dyDescent="0.3">
      <c r="A203" s="117"/>
      <c r="B203" s="103"/>
      <c r="C203" s="111"/>
      <c r="D203" s="103"/>
    </row>
    <row r="204" spans="1:7" ht="18" x14ac:dyDescent="0.35">
      <c r="A204" s="268" t="s">
        <v>126</v>
      </c>
      <c r="B204" s="269"/>
      <c r="C204" s="270"/>
      <c r="D204" s="271">
        <f>SUM(D172,D201)</f>
        <v>0</v>
      </c>
    </row>
    <row r="205" spans="1:7" ht="18" x14ac:dyDescent="0.35">
      <c r="A205" s="268" t="s">
        <v>201</v>
      </c>
      <c r="B205" s="269"/>
      <c r="C205" s="270"/>
      <c r="D205" s="272" t="e">
        <f>D204/(COUNT(B165:C171,B176:C194,B196:C200)*2)</f>
        <v>#DIV/0!</v>
      </c>
    </row>
    <row r="206" spans="1:7" x14ac:dyDescent="0.3">
      <c r="A206" s="117"/>
      <c r="B206" s="103"/>
      <c r="C206" s="111"/>
      <c r="D206" s="103"/>
    </row>
    <row r="207" spans="1:7" ht="18" x14ac:dyDescent="0.35">
      <c r="A207" s="280" t="s">
        <v>154</v>
      </c>
      <c r="B207" s="280"/>
      <c r="C207" s="280"/>
      <c r="D207" s="280"/>
      <c r="E207" s="280"/>
      <c r="F207" s="281"/>
    </row>
    <row r="208" spans="1:7" x14ac:dyDescent="0.3">
      <c r="A208" s="128">
        <f>B11</f>
        <v>43206</v>
      </c>
      <c r="B208" s="103"/>
      <c r="C208" s="111"/>
      <c r="D208" s="103"/>
    </row>
    <row r="209" spans="1:7" x14ac:dyDescent="0.3">
      <c r="A209" s="322" t="s">
        <v>30</v>
      </c>
      <c r="B209" s="323" t="s">
        <v>31</v>
      </c>
      <c r="C209" s="323"/>
      <c r="D209" s="323" t="s">
        <v>46</v>
      </c>
      <c r="E209" s="324" t="s">
        <v>310</v>
      </c>
      <c r="F209" s="324" t="s">
        <v>359</v>
      </c>
      <c r="G209" s="106"/>
    </row>
    <row r="210" spans="1:7" x14ac:dyDescent="0.3">
      <c r="A210" s="322"/>
      <c r="B210" s="247" t="s">
        <v>34</v>
      </c>
      <c r="C210" s="247" t="s">
        <v>33</v>
      </c>
      <c r="D210" s="323"/>
      <c r="E210" s="324"/>
      <c r="F210" s="324"/>
    </row>
    <row r="211" spans="1:7" ht="18" x14ac:dyDescent="0.3">
      <c r="A211" s="149" t="s">
        <v>145</v>
      </c>
      <c r="B211" s="150"/>
      <c r="C211" s="150"/>
      <c r="D211" s="150"/>
      <c r="E211" s="150"/>
      <c r="F211" s="152"/>
    </row>
    <row r="212" spans="1:7" x14ac:dyDescent="0.3">
      <c r="A212" s="6" t="s">
        <v>53</v>
      </c>
      <c r="B212" s="109" t="s">
        <v>32</v>
      </c>
      <c r="C212" s="109"/>
      <c r="D212" s="74"/>
      <c r="E212" s="73"/>
      <c r="F212" s="158"/>
    </row>
    <row r="213" spans="1:7" x14ac:dyDescent="0.3">
      <c r="A213" s="9" t="s">
        <v>255</v>
      </c>
      <c r="B213" s="109" t="s">
        <v>32</v>
      </c>
      <c r="C213" s="109"/>
      <c r="D213" s="74"/>
      <c r="E213" s="85"/>
      <c r="F213" s="158"/>
    </row>
    <row r="214" spans="1:7" x14ac:dyDescent="0.3">
      <c r="A214" s="6" t="s">
        <v>91</v>
      </c>
      <c r="B214" s="109" t="s">
        <v>32</v>
      </c>
      <c r="C214" s="109"/>
      <c r="D214" s="74"/>
      <c r="E214" s="73"/>
      <c r="F214" s="158"/>
    </row>
    <row r="215" spans="1:7" x14ac:dyDescent="0.3">
      <c r="A215" s="6" t="s">
        <v>141</v>
      </c>
      <c r="B215" s="109" t="s">
        <v>32</v>
      </c>
      <c r="C215" s="109"/>
      <c r="D215" s="74"/>
      <c r="E215" s="73"/>
      <c r="F215" s="158"/>
    </row>
    <row r="216" spans="1:7" x14ac:dyDescent="0.3">
      <c r="A216" s="9" t="s">
        <v>140</v>
      </c>
      <c r="B216" s="109" t="s">
        <v>32</v>
      </c>
      <c r="C216" s="109"/>
      <c r="D216" s="74"/>
      <c r="E216" s="73"/>
      <c r="F216" s="158"/>
    </row>
    <row r="217" spans="1:7" x14ac:dyDescent="0.3">
      <c r="A217" s="9" t="s">
        <v>27</v>
      </c>
      <c r="B217" s="109" t="s">
        <v>32</v>
      </c>
      <c r="C217" s="109"/>
      <c r="D217" s="74"/>
      <c r="E217" s="73"/>
      <c r="F217" s="158"/>
    </row>
    <row r="218" spans="1:7" ht="18" x14ac:dyDescent="0.3">
      <c r="A218" s="9" t="s">
        <v>142</v>
      </c>
      <c r="B218" s="109" t="s">
        <v>32</v>
      </c>
      <c r="C218" s="109"/>
      <c r="D218" s="124"/>
      <c r="E218" s="73"/>
      <c r="F218" s="158"/>
    </row>
    <row r="219" spans="1:7" ht="17.25" x14ac:dyDescent="0.35">
      <c r="A219" s="212" t="s">
        <v>256</v>
      </c>
      <c r="B219" s="109" t="s">
        <v>32</v>
      </c>
      <c r="C219" s="112" t="str">
        <f>IF(B219=0, -10, IF(B219=1, -5, "0"))</f>
        <v>0</v>
      </c>
      <c r="D219" s="74"/>
      <c r="E219" s="73"/>
      <c r="F219" s="158"/>
    </row>
    <row r="220" spans="1:7" x14ac:dyDescent="0.3">
      <c r="A220" s="161" t="s">
        <v>313</v>
      </c>
      <c r="B220" s="109" t="s">
        <v>32</v>
      </c>
      <c r="C220" s="122" t="str">
        <f>IF(B220=0, -5, "0")</f>
        <v>0</v>
      </c>
      <c r="D220" s="95"/>
      <c r="E220" s="73"/>
      <c r="F220" s="158"/>
      <c r="G220" s="106"/>
    </row>
    <row r="221" spans="1:7" x14ac:dyDescent="0.3">
      <c r="A221" s="54" t="s">
        <v>132</v>
      </c>
      <c r="B221" s="109" t="s">
        <v>32</v>
      </c>
      <c r="C221" s="109"/>
      <c r="D221" s="74"/>
      <c r="E221" s="73"/>
      <c r="F221" s="158"/>
    </row>
    <row r="222" spans="1:7" x14ac:dyDescent="0.3">
      <c r="A222" s="248" t="s">
        <v>36</v>
      </c>
      <c r="B222" s="248"/>
      <c r="C222" s="248"/>
      <c r="D222" s="248">
        <f>SUM(B212:C221)</f>
        <v>0</v>
      </c>
    </row>
    <row r="223" spans="1:7" x14ac:dyDescent="0.3">
      <c r="A223" s="248" t="s">
        <v>35</v>
      </c>
      <c r="B223" s="249"/>
      <c r="C223" s="250"/>
      <c r="D223" s="251" t="e">
        <f>D222/(COUNT(B212:C221)*2)</f>
        <v>#DIV/0!</v>
      </c>
    </row>
    <row r="224" spans="1:7" x14ac:dyDescent="0.3">
      <c r="A224" s="117"/>
      <c r="B224" s="103"/>
      <c r="C224" s="111"/>
      <c r="D224" s="103"/>
      <c r="G224" s="106"/>
    </row>
    <row r="225" spans="1:7" ht="18" x14ac:dyDescent="0.3">
      <c r="A225" s="149" t="s">
        <v>69</v>
      </c>
      <c r="B225" s="150"/>
      <c r="C225" s="150"/>
      <c r="D225" s="150"/>
      <c r="E225" s="150"/>
      <c r="F225" s="152"/>
    </row>
    <row r="226" spans="1:7" x14ac:dyDescent="0.3">
      <c r="A226" s="53" t="s">
        <v>363</v>
      </c>
      <c r="B226" s="109" t="s">
        <v>32</v>
      </c>
      <c r="C226" s="109"/>
      <c r="D226" s="74"/>
      <c r="E226" s="85"/>
      <c r="F226" s="158"/>
      <c r="G226" s="106"/>
    </row>
    <row r="227" spans="1:7" ht="30" x14ac:dyDescent="0.3">
      <c r="A227" s="162" t="s">
        <v>314</v>
      </c>
      <c r="B227" s="109" t="s">
        <v>32</v>
      </c>
      <c r="C227" s="122" t="str">
        <f>IF(B227=0, -5, "0")</f>
        <v>0</v>
      </c>
      <c r="D227" s="74"/>
      <c r="E227" s="73"/>
      <c r="F227" s="158"/>
      <c r="G227" s="106"/>
    </row>
    <row r="228" spans="1:7" x14ac:dyDescent="0.3">
      <c r="A228" s="4" t="s">
        <v>173</v>
      </c>
      <c r="B228" s="109" t="s">
        <v>32</v>
      </c>
      <c r="C228" s="112"/>
      <c r="D228" s="92"/>
      <c r="E228" s="73"/>
      <c r="F228" s="158"/>
    </row>
    <row r="229" spans="1:7" ht="30" x14ac:dyDescent="0.3">
      <c r="A229" s="53" t="s">
        <v>160</v>
      </c>
      <c r="B229" s="109" t="s">
        <v>32</v>
      </c>
      <c r="C229" s="112"/>
      <c r="D229" s="92"/>
      <c r="E229" s="74"/>
      <c r="F229" s="158"/>
    </row>
    <row r="230" spans="1:7" ht="49.5" x14ac:dyDescent="0.35">
      <c r="A230" s="213" t="s">
        <v>387</v>
      </c>
      <c r="B230" s="109" t="s">
        <v>32</v>
      </c>
      <c r="C230" s="112" t="str">
        <f>IF(B230=0, -10, "0")</f>
        <v>0</v>
      </c>
      <c r="D230" s="126"/>
      <c r="E230" s="73"/>
      <c r="F230" s="158"/>
    </row>
    <row r="231" spans="1:7" ht="18" x14ac:dyDescent="0.3">
      <c r="A231" s="53" t="s">
        <v>59</v>
      </c>
      <c r="B231" s="109" t="s">
        <v>32</v>
      </c>
      <c r="C231" s="109"/>
      <c r="D231" s="124"/>
      <c r="E231" s="73"/>
      <c r="F231" s="158"/>
    </row>
    <row r="232" spans="1:7" x14ac:dyDescent="0.3">
      <c r="A232" s="4" t="s">
        <v>64</v>
      </c>
      <c r="B232" s="109" t="s">
        <v>32</v>
      </c>
      <c r="C232" s="110"/>
      <c r="D232" s="127"/>
      <c r="E232" s="74"/>
      <c r="F232" s="158"/>
    </row>
    <row r="233" spans="1:7" x14ac:dyDescent="0.3">
      <c r="A233" s="53" t="s">
        <v>251</v>
      </c>
      <c r="B233" s="109" t="s">
        <v>32</v>
      </c>
      <c r="C233" s="109"/>
      <c r="D233" s="127"/>
      <c r="E233" s="73"/>
      <c r="F233" s="158"/>
    </row>
    <row r="234" spans="1:7" x14ac:dyDescent="0.3">
      <c r="A234" s="4" t="s">
        <v>170</v>
      </c>
      <c r="B234" s="109" t="s">
        <v>32</v>
      </c>
      <c r="C234" s="109"/>
      <c r="D234" s="74"/>
      <c r="E234" s="73"/>
      <c r="F234" s="158"/>
    </row>
    <row r="235" spans="1:7" x14ac:dyDescent="0.3">
      <c r="A235" s="190" t="s">
        <v>162</v>
      </c>
      <c r="B235" s="109" t="s">
        <v>32</v>
      </c>
      <c r="C235" s="122" t="str">
        <f>IF(B235=0, -5, "0")</f>
        <v>0</v>
      </c>
      <c r="D235" s="194"/>
      <c r="E235" s="74"/>
      <c r="F235" s="158"/>
      <c r="G235" s="106"/>
    </row>
    <row r="236" spans="1:7" ht="18" x14ac:dyDescent="0.3">
      <c r="A236" s="53" t="s">
        <v>144</v>
      </c>
      <c r="B236" s="109" t="s">
        <v>32</v>
      </c>
      <c r="C236" s="109"/>
      <c r="D236" s="124"/>
      <c r="E236" s="73"/>
      <c r="F236" s="158"/>
    </row>
    <row r="237" spans="1:7" ht="21" customHeight="1" x14ac:dyDescent="0.3">
      <c r="A237" s="7" t="s">
        <v>146</v>
      </c>
      <c r="B237" s="109" t="s">
        <v>32</v>
      </c>
      <c r="C237" s="109"/>
      <c r="D237" s="74"/>
      <c r="E237" s="73"/>
      <c r="F237" s="158"/>
      <c r="G237" s="106"/>
    </row>
    <row r="238" spans="1:7" x14ac:dyDescent="0.3">
      <c r="A238" s="163" t="s">
        <v>66</v>
      </c>
      <c r="B238" s="109" t="s">
        <v>32</v>
      </c>
      <c r="C238" s="122" t="str">
        <f>IF(B238=0, -5, "0")</f>
        <v>0</v>
      </c>
      <c r="D238" s="194"/>
      <c r="E238" s="73"/>
      <c r="F238" s="158"/>
      <c r="G238" s="106"/>
    </row>
    <row r="239" spans="1:7" ht="19.5" customHeight="1" x14ac:dyDescent="0.35">
      <c r="A239" s="146" t="s">
        <v>396</v>
      </c>
      <c r="B239" s="109" t="s">
        <v>32</v>
      </c>
      <c r="C239" s="110"/>
      <c r="D239" s="74"/>
      <c r="E239" s="50"/>
      <c r="F239" s="158"/>
      <c r="G239" s="106"/>
    </row>
    <row r="240" spans="1:7" x14ac:dyDescent="0.3">
      <c r="A240" s="163" t="s">
        <v>155</v>
      </c>
      <c r="B240" s="109" t="s">
        <v>32</v>
      </c>
      <c r="C240" s="122" t="str">
        <f>IF(B240=0, -5, "0")</f>
        <v>0</v>
      </c>
      <c r="D240" s="95"/>
      <c r="E240" s="73"/>
      <c r="F240" s="158"/>
      <c r="G240" s="106"/>
    </row>
    <row r="241" spans="1:7" x14ac:dyDescent="0.3">
      <c r="A241" s="7" t="s">
        <v>75</v>
      </c>
      <c r="B241" s="109" t="s">
        <v>32</v>
      </c>
      <c r="C241" s="109"/>
      <c r="D241" s="74"/>
      <c r="E241" s="73"/>
      <c r="F241" s="158"/>
      <c r="G241" s="106"/>
    </row>
    <row r="242" spans="1:7" ht="30" x14ac:dyDescent="0.3">
      <c r="A242" s="53" t="s">
        <v>178</v>
      </c>
      <c r="B242" s="109" t="s">
        <v>32</v>
      </c>
      <c r="C242" s="109"/>
      <c r="D242" s="107"/>
      <c r="E242" s="73"/>
      <c r="F242" s="158"/>
      <c r="G242" s="106"/>
    </row>
    <row r="243" spans="1:7" s="91" customFormat="1" x14ac:dyDescent="0.3">
      <c r="A243" s="41" t="s">
        <v>382</v>
      </c>
      <c r="B243" s="109" t="s">
        <v>32</v>
      </c>
      <c r="C243" s="110"/>
      <c r="D243" s="171"/>
      <c r="E243" s="85"/>
      <c r="F243" s="158"/>
      <c r="G243" s="106"/>
    </row>
    <row r="244" spans="1:7" x14ac:dyDescent="0.3">
      <c r="A244" s="248" t="s">
        <v>36</v>
      </c>
      <c r="B244" s="248"/>
      <c r="C244" s="248"/>
      <c r="D244" s="248">
        <f>SUM(B226:C243)</f>
        <v>0</v>
      </c>
    </row>
    <row r="245" spans="1:7" x14ac:dyDescent="0.3">
      <c r="A245" s="248" t="s">
        <v>35</v>
      </c>
      <c r="B245" s="249"/>
      <c r="C245" s="250"/>
      <c r="D245" s="251" t="e">
        <f>D244/(COUNT(B226:C243)*2)</f>
        <v>#DIV/0!</v>
      </c>
    </row>
    <row r="246" spans="1:7" x14ac:dyDescent="0.3">
      <c r="A246" s="117"/>
      <c r="B246" s="103"/>
      <c r="C246" s="111"/>
      <c r="D246" s="103"/>
    </row>
    <row r="247" spans="1:7" ht="18" x14ac:dyDescent="0.3">
      <c r="A247" s="149" t="s">
        <v>172</v>
      </c>
      <c r="B247" s="150"/>
      <c r="C247" s="150"/>
      <c r="D247" s="150"/>
      <c r="E247" s="150"/>
      <c r="F247" s="152"/>
    </row>
    <row r="248" spans="1:7" x14ac:dyDescent="0.3">
      <c r="A248" s="4" t="s">
        <v>182</v>
      </c>
      <c r="B248" s="109" t="s">
        <v>32</v>
      </c>
      <c r="C248" s="109"/>
      <c r="D248" s="113"/>
      <c r="E248" s="73"/>
      <c r="F248" s="158"/>
    </row>
    <row r="249" spans="1:7" x14ac:dyDescent="0.3">
      <c r="A249" s="163" t="s">
        <v>364</v>
      </c>
      <c r="B249" s="109" t="s">
        <v>32</v>
      </c>
      <c r="C249" s="122" t="str">
        <f>IF(B249=0, -5, "0")</f>
        <v>0</v>
      </c>
      <c r="D249" s="113"/>
      <c r="E249" s="73"/>
      <c r="F249" s="158"/>
    </row>
    <row r="250" spans="1:7" x14ac:dyDescent="0.3">
      <c r="A250" s="214" t="s">
        <v>55</v>
      </c>
      <c r="B250" s="109" t="s">
        <v>32</v>
      </c>
      <c r="C250" s="112" t="str">
        <f>IF(B250=0, -10, IF(B250=1, -5, "0"))</f>
        <v>0</v>
      </c>
      <c r="D250" s="123"/>
      <c r="E250" s="85"/>
      <c r="F250" s="158"/>
    </row>
    <row r="251" spans="1:7" x14ac:dyDescent="0.3">
      <c r="A251" s="214" t="s">
        <v>374</v>
      </c>
      <c r="B251" s="109" t="s">
        <v>32</v>
      </c>
      <c r="C251" s="112" t="str">
        <f>IF(B251=0, -10, "0")</f>
        <v>0</v>
      </c>
      <c r="D251" s="174"/>
      <c r="E251" s="85"/>
      <c r="F251" s="158"/>
      <c r="G251" s="106"/>
    </row>
    <row r="252" spans="1:7" ht="16.5" customHeight="1" x14ac:dyDescent="0.3">
      <c r="A252" s="162" t="s">
        <v>453</v>
      </c>
      <c r="B252" s="109" t="s">
        <v>32</v>
      </c>
      <c r="C252" s="122" t="str">
        <f>IF(B252=0, -5, "0")</f>
        <v>0</v>
      </c>
      <c r="D252" s="108"/>
      <c r="E252" s="73"/>
      <c r="F252" s="158"/>
    </row>
    <row r="253" spans="1:7" x14ac:dyDescent="0.3">
      <c r="A253" s="4" t="s">
        <v>224</v>
      </c>
      <c r="B253" s="109" t="s">
        <v>32</v>
      </c>
      <c r="C253" s="109"/>
      <c r="D253" s="108"/>
      <c r="E253" s="73"/>
      <c r="F253" s="158"/>
    </row>
    <row r="254" spans="1:7" x14ac:dyDescent="0.3">
      <c r="A254" s="53" t="s">
        <v>257</v>
      </c>
      <c r="B254" s="109" t="s">
        <v>32</v>
      </c>
      <c r="C254" s="110"/>
      <c r="D254" s="129"/>
      <c r="E254" s="85"/>
      <c r="F254" s="158"/>
    </row>
    <row r="255" spans="1:7" x14ac:dyDescent="0.3">
      <c r="A255" s="53" t="s">
        <v>143</v>
      </c>
      <c r="B255" s="109" t="s">
        <v>32</v>
      </c>
      <c r="C255" s="109"/>
      <c r="D255" s="114"/>
      <c r="E255" s="73"/>
      <c r="F255" s="158"/>
    </row>
    <row r="256" spans="1:7" x14ac:dyDescent="0.3">
      <c r="A256" s="328" t="s">
        <v>378</v>
      </c>
      <c r="B256" s="328"/>
      <c r="C256" s="328"/>
      <c r="D256" s="328"/>
      <c r="E256" s="328"/>
      <c r="F256" s="328"/>
    </row>
    <row r="257" spans="1:7" ht="18" x14ac:dyDescent="0.3">
      <c r="A257" s="43" t="s">
        <v>360</v>
      </c>
      <c r="B257" s="109" t="s">
        <v>32</v>
      </c>
      <c r="C257" s="181"/>
      <c r="D257" s="181"/>
      <c r="E257" s="181"/>
      <c r="F257" s="158"/>
      <c r="G257" s="106"/>
    </row>
    <row r="258" spans="1:7" x14ac:dyDescent="0.3">
      <c r="A258" s="41" t="s">
        <v>450</v>
      </c>
      <c r="B258" s="109" t="s">
        <v>32</v>
      </c>
      <c r="C258" s="110"/>
      <c r="D258" s="119"/>
      <c r="E258" s="85"/>
      <c r="F258" s="158"/>
      <c r="G258" s="106"/>
    </row>
    <row r="259" spans="1:7" x14ac:dyDescent="0.3">
      <c r="A259" s="173" t="s">
        <v>451</v>
      </c>
      <c r="B259" s="109" t="s">
        <v>32</v>
      </c>
      <c r="C259" s="110"/>
      <c r="D259" s="119"/>
      <c r="E259" s="85"/>
      <c r="F259" s="158"/>
      <c r="G259" s="106"/>
    </row>
    <row r="260" spans="1:7" x14ac:dyDescent="0.3">
      <c r="A260" s="173" t="s">
        <v>391</v>
      </c>
      <c r="B260" s="109" t="s">
        <v>32</v>
      </c>
      <c r="C260" s="110"/>
      <c r="D260" s="119"/>
      <c r="E260" s="85"/>
      <c r="F260" s="158"/>
      <c r="G260" s="106"/>
    </row>
    <row r="261" spans="1:7" ht="45" x14ac:dyDescent="0.3">
      <c r="A261" s="41" t="s">
        <v>249</v>
      </c>
      <c r="B261" s="225" t="s">
        <v>32</v>
      </c>
      <c r="C261" s="116"/>
      <c r="D261" s="199"/>
      <c r="E261" s="200"/>
      <c r="F261" s="201"/>
    </row>
    <row r="262" spans="1:7" x14ac:dyDescent="0.3">
      <c r="A262" s="248" t="s">
        <v>36</v>
      </c>
      <c r="B262" s="248"/>
      <c r="C262" s="248"/>
      <c r="D262" s="248">
        <f>SUM(B248:C255,B257:C261)</f>
        <v>0</v>
      </c>
    </row>
    <row r="263" spans="1:7" x14ac:dyDescent="0.3">
      <c r="A263" s="248" t="s">
        <v>35</v>
      </c>
      <c r="B263" s="249"/>
      <c r="C263" s="250"/>
      <c r="D263" s="251" t="e">
        <f>D262/(COUNT(B248:C255,B257:C261)*2)</f>
        <v>#DIV/0!</v>
      </c>
    </row>
    <row r="264" spans="1:7" x14ac:dyDescent="0.3">
      <c r="A264" s="117"/>
      <c r="B264" s="103"/>
      <c r="C264" s="111"/>
      <c r="D264" s="103"/>
    </row>
    <row r="265" spans="1:7" ht="18" x14ac:dyDescent="0.35">
      <c r="A265" s="268" t="s">
        <v>70</v>
      </c>
      <c r="B265" s="269"/>
      <c r="C265" s="270"/>
      <c r="D265" s="271">
        <f>SUM(D262,D222,D244)</f>
        <v>0</v>
      </c>
    </row>
    <row r="266" spans="1:7" ht="18" x14ac:dyDescent="0.35">
      <c r="A266" s="274" t="s">
        <v>202</v>
      </c>
      <c r="B266" s="275"/>
      <c r="C266" s="276"/>
      <c r="D266" s="277" t="e">
        <f>D265/(COUNT(B226:C243,B248:C255,B212:C221,B257:C261)*2)</f>
        <v>#DIV/0!</v>
      </c>
    </row>
    <row r="267" spans="1:7" s="13" customFormat="1" ht="18" x14ac:dyDescent="0.35">
      <c r="A267" s="16"/>
      <c r="B267" s="130"/>
      <c r="C267" s="130"/>
      <c r="D267" s="131"/>
      <c r="F267" s="160"/>
      <c r="G267" s="168"/>
    </row>
    <row r="268" spans="1:7" s="13" customFormat="1" ht="18" x14ac:dyDescent="0.35">
      <c r="A268" s="280" t="s">
        <v>71</v>
      </c>
      <c r="B268" s="280"/>
      <c r="C268" s="280"/>
      <c r="D268" s="280"/>
      <c r="E268" s="280"/>
      <c r="F268" s="281"/>
      <c r="G268" s="168"/>
    </row>
    <row r="269" spans="1:7" s="13" customFormat="1" x14ac:dyDescent="0.3">
      <c r="A269" s="118">
        <f>B11</f>
        <v>43206</v>
      </c>
      <c r="B269" s="103"/>
      <c r="C269" s="111"/>
      <c r="D269" s="103"/>
      <c r="F269" s="160"/>
      <c r="G269" s="168"/>
    </row>
    <row r="270" spans="1:7" s="13" customFormat="1" x14ac:dyDescent="0.3">
      <c r="A270" s="322" t="s">
        <v>30</v>
      </c>
      <c r="B270" s="323" t="s">
        <v>31</v>
      </c>
      <c r="C270" s="323"/>
      <c r="D270" s="323" t="s">
        <v>46</v>
      </c>
      <c r="E270" s="324" t="s">
        <v>310</v>
      </c>
      <c r="F270" s="324" t="s">
        <v>359</v>
      </c>
      <c r="G270" s="168"/>
    </row>
    <row r="271" spans="1:7" s="13" customFormat="1" x14ac:dyDescent="0.3">
      <c r="A271" s="322"/>
      <c r="B271" s="247" t="s">
        <v>34</v>
      </c>
      <c r="C271" s="247" t="s">
        <v>33</v>
      </c>
      <c r="D271" s="323"/>
      <c r="E271" s="324"/>
      <c r="F271" s="324"/>
      <c r="G271" s="168"/>
    </row>
    <row r="272" spans="1:7" s="13" customFormat="1" ht="18" x14ac:dyDescent="0.3">
      <c r="A272" s="149" t="s">
        <v>72</v>
      </c>
      <c r="B272" s="150"/>
      <c r="C272" s="150"/>
      <c r="D272" s="150"/>
      <c r="E272" s="150"/>
      <c r="F272" s="152"/>
      <c r="G272" s="168"/>
    </row>
    <row r="273" spans="1:7" s="13" customFormat="1" x14ac:dyDescent="0.3">
      <c r="A273" s="176" t="s">
        <v>363</v>
      </c>
      <c r="B273" s="109" t="s">
        <v>32</v>
      </c>
      <c r="C273" s="122"/>
      <c r="D273" s="74"/>
      <c r="E273" s="85"/>
      <c r="F273" s="158"/>
      <c r="G273" s="106"/>
    </row>
    <row r="274" spans="1:7" s="13" customFormat="1" ht="18" x14ac:dyDescent="0.3">
      <c r="A274" s="6" t="s">
        <v>135</v>
      </c>
      <c r="B274" s="109" t="s">
        <v>32</v>
      </c>
      <c r="C274" s="109"/>
      <c r="D274" s="124"/>
      <c r="E274" s="85"/>
      <c r="F274" s="158"/>
      <c r="G274" s="168"/>
    </row>
    <row r="275" spans="1:7" s="13" customFormat="1" ht="18" x14ac:dyDescent="0.3">
      <c r="A275" s="9" t="s">
        <v>258</v>
      </c>
      <c r="B275" s="109" t="s">
        <v>32</v>
      </c>
      <c r="C275" s="109"/>
      <c r="D275" s="124"/>
      <c r="E275" s="85"/>
      <c r="F275" s="158"/>
      <c r="G275" s="168"/>
    </row>
    <row r="276" spans="1:7" s="13" customFormat="1" x14ac:dyDescent="0.3">
      <c r="A276" s="9" t="s">
        <v>259</v>
      </c>
      <c r="B276" s="109" t="s">
        <v>32</v>
      </c>
      <c r="C276" s="109"/>
      <c r="D276" s="74"/>
      <c r="E276" s="85"/>
      <c r="F276" s="158"/>
      <c r="G276" s="168"/>
    </row>
    <row r="277" spans="1:7" s="13" customFormat="1" ht="18" x14ac:dyDescent="0.3">
      <c r="A277" s="9" t="s">
        <v>27</v>
      </c>
      <c r="B277" s="109" t="s">
        <v>32</v>
      </c>
      <c r="C277" s="109"/>
      <c r="D277" s="124"/>
      <c r="E277" s="85"/>
      <c r="F277" s="158"/>
      <c r="G277" s="168"/>
    </row>
    <row r="278" spans="1:7" s="13" customFormat="1" x14ac:dyDescent="0.3">
      <c r="A278" s="162" t="s">
        <v>148</v>
      </c>
      <c r="B278" s="109" t="s">
        <v>32</v>
      </c>
      <c r="C278" s="122" t="str">
        <f>IF(B278=0, -5, "0")</f>
        <v>0</v>
      </c>
      <c r="D278" s="85"/>
      <c r="E278" s="85"/>
      <c r="F278" s="158"/>
      <c r="G278" s="168"/>
    </row>
    <row r="279" spans="1:7" s="13" customFormat="1" ht="30" x14ac:dyDescent="0.3">
      <c r="A279" s="9" t="s">
        <v>174</v>
      </c>
      <c r="B279" s="109" t="s">
        <v>32</v>
      </c>
      <c r="C279" s="109"/>
      <c r="D279" s="85"/>
      <c r="E279" s="85"/>
      <c r="F279" s="158"/>
      <c r="G279" s="168"/>
    </row>
    <row r="280" spans="1:7" s="13" customFormat="1" x14ac:dyDescent="0.3">
      <c r="A280" s="9" t="s">
        <v>147</v>
      </c>
      <c r="B280" s="109" t="s">
        <v>32</v>
      </c>
      <c r="C280" s="122"/>
      <c r="D280" s="85"/>
      <c r="E280" s="85"/>
      <c r="F280" s="158"/>
      <c r="G280" s="168"/>
    </row>
    <row r="281" spans="1:7" s="13" customFormat="1" x14ac:dyDescent="0.3">
      <c r="A281" s="6" t="s">
        <v>62</v>
      </c>
      <c r="B281" s="109" t="s">
        <v>32</v>
      </c>
      <c r="C281" s="109"/>
      <c r="D281" s="85"/>
      <c r="E281" s="85"/>
      <c r="F281" s="158"/>
      <c r="G281" s="168"/>
    </row>
    <row r="282" spans="1:7" s="13" customFormat="1" ht="17.25" x14ac:dyDescent="0.35">
      <c r="A282" s="206" t="s">
        <v>55</v>
      </c>
      <c r="B282" s="109" t="s">
        <v>32</v>
      </c>
      <c r="C282" s="112" t="str">
        <f>IF(B282=0, -10, IF(B282=1, -5, "0"))</f>
        <v>0</v>
      </c>
      <c r="D282" s="74"/>
      <c r="E282" s="85"/>
      <c r="F282" s="158"/>
      <c r="G282" s="168"/>
    </row>
    <row r="283" spans="1:7" s="13" customFormat="1" x14ac:dyDescent="0.3">
      <c r="A283" s="6" t="s">
        <v>132</v>
      </c>
      <c r="B283" s="109" t="s">
        <v>32</v>
      </c>
      <c r="C283" s="109"/>
      <c r="D283" s="74"/>
      <c r="E283" s="85"/>
      <c r="F283" s="158"/>
      <c r="G283" s="168"/>
    </row>
    <row r="284" spans="1:7" s="13" customFormat="1" x14ac:dyDescent="0.3">
      <c r="A284" s="6" t="s">
        <v>140</v>
      </c>
      <c r="B284" s="109" t="s">
        <v>32</v>
      </c>
      <c r="C284" s="109"/>
      <c r="D284" s="125"/>
      <c r="E284" s="85"/>
      <c r="F284" s="158"/>
      <c r="G284" s="168"/>
    </row>
    <row r="285" spans="1:7" s="13" customFormat="1" x14ac:dyDescent="0.3">
      <c r="A285" s="248" t="s">
        <v>36</v>
      </c>
      <c r="B285" s="248"/>
      <c r="C285" s="248"/>
      <c r="D285" s="248">
        <f>SUM(B273:C284)</f>
        <v>0</v>
      </c>
      <c r="F285" s="160"/>
      <c r="G285" s="168"/>
    </row>
    <row r="286" spans="1:7" s="13" customFormat="1" x14ac:dyDescent="0.3">
      <c r="A286" s="248" t="s">
        <v>35</v>
      </c>
      <c r="B286" s="249"/>
      <c r="C286" s="250"/>
      <c r="D286" s="251" t="e">
        <f>D285/(COUNT(B273:C284)*2)</f>
        <v>#DIV/0!</v>
      </c>
      <c r="F286" s="160"/>
      <c r="G286" s="168"/>
    </row>
    <row r="287" spans="1:7" s="13" customFormat="1" x14ac:dyDescent="0.3">
      <c r="A287" s="117"/>
      <c r="B287" s="103"/>
      <c r="C287" s="111"/>
      <c r="D287" s="103"/>
      <c r="F287" s="160"/>
      <c r="G287" s="168"/>
    </row>
    <row r="288" spans="1:7" s="13" customFormat="1" ht="18" x14ac:dyDescent="0.3">
      <c r="A288" s="149" t="s">
        <v>73</v>
      </c>
      <c r="B288" s="150"/>
      <c r="C288" s="150"/>
      <c r="D288" s="150"/>
      <c r="E288" s="150"/>
      <c r="F288" s="152"/>
      <c r="G288" s="168"/>
    </row>
    <row r="289" spans="1:7" s="13" customFormat="1" ht="21.75" customHeight="1" x14ac:dyDescent="0.3">
      <c r="A289" s="165" t="s">
        <v>371</v>
      </c>
      <c r="B289" s="109" t="s">
        <v>32</v>
      </c>
      <c r="C289" s="110"/>
      <c r="E289" s="85"/>
      <c r="F289" s="158"/>
      <c r="G289" s="168"/>
    </row>
    <row r="290" spans="1:7" s="13" customFormat="1" x14ac:dyDescent="0.3">
      <c r="A290" s="4" t="s">
        <v>183</v>
      </c>
      <c r="B290" s="109" t="s">
        <v>32</v>
      </c>
      <c r="C290" s="109"/>
      <c r="D290" s="126"/>
      <c r="E290" s="85"/>
      <c r="F290" s="158"/>
      <c r="G290" s="168"/>
    </row>
    <row r="291" spans="1:7" s="13" customFormat="1" x14ac:dyDescent="0.3">
      <c r="A291" s="214" t="s">
        <v>404</v>
      </c>
      <c r="B291" s="109" t="s">
        <v>32</v>
      </c>
      <c r="C291" s="112" t="str">
        <f>IF(B291=0, -10, "0")</f>
        <v>0</v>
      </c>
      <c r="D291" s="195"/>
      <c r="E291" s="85"/>
      <c r="F291" s="158"/>
      <c r="G291" s="168"/>
    </row>
    <row r="292" spans="1:7" s="13" customFormat="1" x14ac:dyDescent="0.3">
      <c r="A292" s="53" t="s">
        <v>268</v>
      </c>
      <c r="B292" s="109" t="s">
        <v>32</v>
      </c>
      <c r="C292" s="109"/>
      <c r="D292" s="132"/>
      <c r="E292" s="85"/>
      <c r="F292" s="158"/>
      <c r="G292" s="168"/>
    </row>
    <row r="293" spans="1:7" s="13" customFormat="1" x14ac:dyDescent="0.3">
      <c r="A293" s="53" t="s">
        <v>136</v>
      </c>
      <c r="B293" s="109" t="s">
        <v>32</v>
      </c>
      <c r="C293" s="109"/>
      <c r="D293" s="126"/>
      <c r="E293" s="85"/>
      <c r="F293" s="158"/>
      <c r="G293" s="168"/>
    </row>
    <row r="294" spans="1:7" s="13" customFormat="1" ht="17.25" x14ac:dyDescent="0.35">
      <c r="A294" s="206" t="s">
        <v>7</v>
      </c>
      <c r="B294" s="109" t="s">
        <v>32</v>
      </c>
      <c r="C294" s="112" t="str">
        <f>IF(B294=0, -10, IF(B294=1, -5, "0"))</f>
        <v>0</v>
      </c>
      <c r="D294" s="126"/>
      <c r="E294" s="85"/>
      <c r="F294" s="158"/>
      <c r="G294" s="168"/>
    </row>
    <row r="295" spans="1:7" s="13" customFormat="1" x14ac:dyDescent="0.3">
      <c r="A295" s="214" t="s">
        <v>374</v>
      </c>
      <c r="B295" s="109" t="s">
        <v>32</v>
      </c>
      <c r="C295" s="112" t="str">
        <f>IF(B295=0, -10, "0")</f>
        <v>0</v>
      </c>
      <c r="D295" s="174"/>
      <c r="E295" s="85"/>
      <c r="F295" s="158"/>
      <c r="G295" s="106"/>
    </row>
    <row r="296" spans="1:7" s="13" customFormat="1" x14ac:dyDescent="0.3">
      <c r="A296" s="4" t="s">
        <v>225</v>
      </c>
      <c r="B296" s="109" t="s">
        <v>32</v>
      </c>
      <c r="C296" s="109"/>
      <c r="D296" s="126"/>
      <c r="E296" s="85"/>
      <c r="F296" s="158"/>
      <c r="G296" s="168"/>
    </row>
    <row r="297" spans="1:7" s="13" customFormat="1" ht="29.25" customHeight="1" x14ac:dyDescent="0.3">
      <c r="A297" s="215" t="s">
        <v>387</v>
      </c>
      <c r="B297" s="109" t="s">
        <v>32</v>
      </c>
      <c r="C297" s="112" t="str">
        <f>IF(B297=0, -10, "0")</f>
        <v>0</v>
      </c>
      <c r="D297" s="126"/>
      <c r="E297" s="95"/>
      <c r="F297" s="158"/>
      <c r="G297" s="168"/>
    </row>
    <row r="298" spans="1:7" s="13" customFormat="1" x14ac:dyDescent="0.3">
      <c r="A298" s="53" t="s">
        <v>260</v>
      </c>
      <c r="B298" s="109" t="s">
        <v>32</v>
      </c>
      <c r="C298" s="109"/>
      <c r="D298" s="126"/>
      <c r="E298" s="85"/>
      <c r="F298" s="158"/>
      <c r="G298" s="168"/>
    </row>
    <row r="299" spans="1:7" s="13" customFormat="1" x14ac:dyDescent="0.3">
      <c r="A299" s="53" t="s">
        <v>170</v>
      </c>
      <c r="B299" s="109" t="s">
        <v>32</v>
      </c>
      <c r="C299" s="109"/>
      <c r="D299" s="126"/>
      <c r="E299" s="95"/>
      <c r="F299" s="158"/>
      <c r="G299" s="168"/>
    </row>
    <row r="300" spans="1:7" s="13" customFormat="1" x14ac:dyDescent="0.3">
      <c r="A300" s="53" t="s">
        <v>375</v>
      </c>
      <c r="B300" s="109" t="s">
        <v>32</v>
      </c>
      <c r="C300" s="191"/>
      <c r="D300" s="180"/>
      <c r="E300" s="95"/>
      <c r="F300" s="158"/>
      <c r="G300" s="106"/>
    </row>
    <row r="301" spans="1:7" s="13" customFormat="1" x14ac:dyDescent="0.3">
      <c r="A301" s="53" t="s">
        <v>251</v>
      </c>
      <c r="B301" s="109" t="s">
        <v>32</v>
      </c>
      <c r="C301" s="110"/>
      <c r="D301" s="132"/>
      <c r="E301" s="85"/>
      <c r="F301" s="158"/>
      <c r="G301" s="168"/>
    </row>
    <row r="302" spans="1:7" s="13" customFormat="1" x14ac:dyDescent="0.3">
      <c r="A302" s="163" t="s">
        <v>157</v>
      </c>
      <c r="B302" s="109" t="s">
        <v>32</v>
      </c>
      <c r="C302" s="122" t="str">
        <f>IF(B302=0, -5, "0")</f>
        <v>0</v>
      </c>
      <c r="D302" s="195"/>
      <c r="E302" s="85"/>
      <c r="F302" s="158"/>
      <c r="G302" s="168"/>
    </row>
    <row r="303" spans="1:7" s="13" customFormat="1" ht="18" customHeight="1" x14ac:dyDescent="0.35">
      <c r="A303" s="146" t="s">
        <v>398</v>
      </c>
      <c r="B303" s="109" t="s">
        <v>32</v>
      </c>
      <c r="C303" s="110"/>
      <c r="D303" s="132"/>
      <c r="E303" s="50"/>
      <c r="F303" s="158"/>
      <c r="G303" s="168"/>
    </row>
    <row r="304" spans="1:7" s="13" customFormat="1" ht="21" customHeight="1" x14ac:dyDescent="0.3">
      <c r="A304" s="163" t="s">
        <v>155</v>
      </c>
      <c r="B304" s="109" t="s">
        <v>32</v>
      </c>
      <c r="C304" s="122" t="str">
        <f>IF(B304=0, -5, "0")</f>
        <v>0</v>
      </c>
      <c r="D304" s="132"/>
      <c r="E304" s="85"/>
      <c r="F304" s="158"/>
      <c r="G304" s="168"/>
    </row>
    <row r="305" spans="1:7" s="13" customFormat="1" x14ac:dyDescent="0.3">
      <c r="A305" s="7" t="s">
        <v>75</v>
      </c>
      <c r="B305" s="109" t="s">
        <v>32</v>
      </c>
      <c r="C305" s="109"/>
      <c r="D305" s="126"/>
      <c r="E305" s="85"/>
      <c r="F305" s="158"/>
      <c r="G305" s="168"/>
    </row>
    <row r="306" spans="1:7" s="13" customFormat="1" ht="30" x14ac:dyDescent="0.3">
      <c r="A306" s="53" t="s">
        <v>178</v>
      </c>
      <c r="B306" s="109" t="s">
        <v>32</v>
      </c>
      <c r="C306" s="110"/>
      <c r="D306" s="132"/>
      <c r="E306" s="85"/>
      <c r="F306" s="158"/>
      <c r="G306" s="168"/>
    </row>
    <row r="307" spans="1:7" s="13" customFormat="1" x14ac:dyDescent="0.3">
      <c r="A307" s="41" t="s">
        <v>382</v>
      </c>
      <c r="B307" s="109" t="s">
        <v>32</v>
      </c>
      <c r="C307" s="110"/>
      <c r="D307" s="171"/>
      <c r="E307" s="85"/>
      <c r="F307" s="158"/>
      <c r="G307" s="168"/>
    </row>
    <row r="308" spans="1:7" s="13" customFormat="1" x14ac:dyDescent="0.3">
      <c r="A308" s="329" t="s">
        <v>395</v>
      </c>
      <c r="B308" s="330"/>
      <c r="C308" s="330"/>
      <c r="D308" s="330"/>
      <c r="E308" s="330"/>
      <c r="F308" s="331"/>
      <c r="G308" s="168"/>
    </row>
    <row r="309" spans="1:7" s="13" customFormat="1" x14ac:dyDescent="0.3">
      <c r="A309" s="43" t="s">
        <v>360</v>
      </c>
      <c r="B309" s="109" t="s">
        <v>32</v>
      </c>
      <c r="C309" s="167"/>
      <c r="D309" s="132"/>
      <c r="E309" s="85"/>
      <c r="F309" s="158"/>
      <c r="G309" s="168"/>
    </row>
    <row r="310" spans="1:7" s="13" customFormat="1" x14ac:dyDescent="0.3">
      <c r="A310" s="41" t="s">
        <v>450</v>
      </c>
      <c r="B310" s="109" t="s">
        <v>32</v>
      </c>
      <c r="C310" s="167"/>
      <c r="D310" s="132"/>
      <c r="E310" s="85"/>
      <c r="F310" s="158"/>
      <c r="G310" s="168"/>
    </row>
    <row r="311" spans="1:7" s="13" customFormat="1" x14ac:dyDescent="0.3">
      <c r="A311" s="173" t="s">
        <v>451</v>
      </c>
      <c r="B311" s="109" t="s">
        <v>32</v>
      </c>
      <c r="C311" s="167"/>
      <c r="D311" s="132"/>
      <c r="E311" s="85"/>
      <c r="F311" s="158"/>
      <c r="G311" s="168"/>
    </row>
    <row r="312" spans="1:7" s="13" customFormat="1" x14ac:dyDescent="0.3">
      <c r="A312" s="173" t="s">
        <v>391</v>
      </c>
      <c r="B312" s="109" t="s">
        <v>32</v>
      </c>
      <c r="C312" s="167"/>
      <c r="D312" s="132"/>
      <c r="E312" s="85"/>
      <c r="F312" s="158"/>
      <c r="G312" s="168"/>
    </row>
    <row r="313" spans="1:7" s="13" customFormat="1" ht="45" x14ac:dyDescent="0.3">
      <c r="A313" s="42" t="s">
        <v>249</v>
      </c>
      <c r="B313" s="225" t="s">
        <v>32</v>
      </c>
      <c r="C313" s="116"/>
      <c r="D313" s="199"/>
      <c r="E313" s="200"/>
      <c r="F313" s="201"/>
      <c r="G313" s="168"/>
    </row>
    <row r="314" spans="1:7" s="13" customFormat="1" x14ac:dyDescent="0.3">
      <c r="A314" s="248" t="s">
        <v>36</v>
      </c>
      <c r="B314" s="248"/>
      <c r="C314" s="248"/>
      <c r="D314" s="248">
        <f>SUM(B289:C307,B309:C313)</f>
        <v>0</v>
      </c>
      <c r="F314" s="160"/>
      <c r="G314" s="168"/>
    </row>
    <row r="315" spans="1:7" s="13" customFormat="1" x14ac:dyDescent="0.3">
      <c r="A315" s="248" t="s">
        <v>35</v>
      </c>
      <c r="B315" s="249"/>
      <c r="C315" s="250"/>
      <c r="D315" s="251" t="e">
        <f>D314/(COUNT(B289:C307,B309:C313)*2)</f>
        <v>#DIV/0!</v>
      </c>
      <c r="F315" s="160"/>
      <c r="G315" s="168"/>
    </row>
    <row r="316" spans="1:7" s="13" customFormat="1" x14ac:dyDescent="0.3">
      <c r="A316" s="117"/>
      <c r="B316" s="103"/>
      <c r="C316" s="111"/>
      <c r="D316" s="103"/>
      <c r="F316" s="160"/>
      <c r="G316" s="168"/>
    </row>
    <row r="317" spans="1:7" s="13" customFormat="1" ht="18" x14ac:dyDescent="0.35">
      <c r="A317" s="268" t="s">
        <v>74</v>
      </c>
      <c r="B317" s="269"/>
      <c r="C317" s="270"/>
      <c r="D317" s="271">
        <f>SUM(D314,D285)</f>
        <v>0</v>
      </c>
      <c r="F317" s="160"/>
      <c r="G317" s="168"/>
    </row>
    <row r="318" spans="1:7" s="13" customFormat="1" ht="18" x14ac:dyDescent="0.35">
      <c r="A318" s="268" t="s">
        <v>203</v>
      </c>
      <c r="B318" s="269"/>
      <c r="C318" s="270"/>
      <c r="D318" s="272" t="e">
        <f>D317/(COUNT(B273:C284,B289:C307,B309:C313)*2)</f>
        <v>#DIV/0!</v>
      </c>
      <c r="F318" s="160"/>
      <c r="G318" s="168"/>
    </row>
    <row r="319" spans="1:7" s="13" customFormat="1" ht="18" x14ac:dyDescent="0.35">
      <c r="A319" s="16"/>
      <c r="B319" s="130"/>
      <c r="C319" s="130"/>
      <c r="D319" s="131"/>
      <c r="F319" s="160"/>
      <c r="G319" s="168"/>
    </row>
    <row r="320" spans="1:7" ht="18" x14ac:dyDescent="0.35">
      <c r="A320" s="280" t="s">
        <v>4</v>
      </c>
      <c r="B320" s="280"/>
      <c r="C320" s="280"/>
      <c r="D320" s="280"/>
      <c r="E320" s="280"/>
      <c r="F320" s="281"/>
    </row>
    <row r="321" spans="1:7" x14ac:dyDescent="0.3">
      <c r="A321" s="55">
        <f>B11</f>
        <v>43206</v>
      </c>
      <c r="B321" s="103"/>
      <c r="C321" s="111"/>
      <c r="D321" s="106"/>
    </row>
    <row r="322" spans="1:7" x14ac:dyDescent="0.3">
      <c r="A322" s="322" t="s">
        <v>30</v>
      </c>
      <c r="B322" s="323" t="s">
        <v>31</v>
      </c>
      <c r="C322" s="323"/>
      <c r="D322" s="323" t="s">
        <v>46</v>
      </c>
      <c r="E322" s="324" t="s">
        <v>310</v>
      </c>
      <c r="F322" s="324" t="s">
        <v>359</v>
      </c>
      <c r="G322" s="106"/>
    </row>
    <row r="323" spans="1:7" x14ac:dyDescent="0.3">
      <c r="A323" s="322"/>
      <c r="B323" s="247" t="s">
        <v>34</v>
      </c>
      <c r="C323" s="247" t="s">
        <v>33</v>
      </c>
      <c r="D323" s="323"/>
      <c r="E323" s="324"/>
      <c r="F323" s="324"/>
      <c r="G323" s="106"/>
    </row>
    <row r="324" spans="1:7" ht="18" x14ac:dyDescent="0.3">
      <c r="A324" s="149" t="s">
        <v>19</v>
      </c>
      <c r="B324" s="150"/>
      <c r="C324" s="150"/>
      <c r="D324" s="150"/>
      <c r="E324" s="150"/>
      <c r="F324" s="152"/>
      <c r="G324" s="106"/>
    </row>
    <row r="325" spans="1:7" x14ac:dyDescent="0.3">
      <c r="A325" s="5" t="s">
        <v>6</v>
      </c>
      <c r="B325" s="109">
        <v>2</v>
      </c>
      <c r="C325" s="109"/>
      <c r="D325" s="74"/>
      <c r="E325" s="73"/>
      <c r="F325" s="158"/>
      <c r="G325" s="106"/>
    </row>
    <row r="326" spans="1:7" x14ac:dyDescent="0.3">
      <c r="A326" s="51" t="s">
        <v>255</v>
      </c>
      <c r="B326" s="109">
        <v>2</v>
      </c>
      <c r="C326" s="109"/>
      <c r="D326" s="74"/>
      <c r="E326" s="73"/>
      <c r="F326" s="158"/>
      <c r="G326" s="106"/>
    </row>
    <row r="327" spans="1:7" ht="18" x14ac:dyDescent="0.3">
      <c r="A327" s="8" t="s">
        <v>20</v>
      </c>
      <c r="B327" s="109" t="s">
        <v>32</v>
      </c>
      <c r="C327" s="109"/>
      <c r="D327" s="124"/>
      <c r="E327" s="73"/>
      <c r="F327" s="158"/>
      <c r="G327" s="106"/>
    </row>
    <row r="328" spans="1:7" ht="18.75" customHeight="1" x14ac:dyDescent="0.3">
      <c r="A328" s="5" t="s">
        <v>37</v>
      </c>
      <c r="B328" s="109">
        <v>2</v>
      </c>
      <c r="C328" s="109"/>
      <c r="D328" s="74"/>
      <c r="E328" s="73"/>
      <c r="F328" s="158"/>
      <c r="G328" s="106"/>
    </row>
    <row r="329" spans="1:7" x14ac:dyDescent="0.3">
      <c r="A329" s="5" t="s">
        <v>365</v>
      </c>
      <c r="B329" s="109">
        <v>2</v>
      </c>
      <c r="C329" s="109"/>
      <c r="D329" s="95"/>
      <c r="E329" s="73"/>
      <c r="F329" s="158"/>
      <c r="G329" s="106"/>
    </row>
    <row r="330" spans="1:7" ht="18.75" customHeight="1" x14ac:dyDescent="0.3">
      <c r="A330" s="8" t="s">
        <v>48</v>
      </c>
      <c r="B330" s="109">
        <v>2</v>
      </c>
      <c r="C330" s="109"/>
      <c r="D330" s="114" t="s">
        <v>411</v>
      </c>
      <c r="E330" s="74"/>
      <c r="F330" s="158"/>
    </row>
    <row r="331" spans="1:7" ht="17.25" x14ac:dyDescent="0.35">
      <c r="A331" s="206" t="s">
        <v>52</v>
      </c>
      <c r="B331" s="109">
        <v>2</v>
      </c>
      <c r="C331" s="112" t="str">
        <f>IF(B331=0, -10, IF(B331=1, -5, "0"))</f>
        <v>0</v>
      </c>
      <c r="D331" s="74"/>
      <c r="E331" s="73"/>
      <c r="F331" s="158"/>
      <c r="G331" s="106"/>
    </row>
    <row r="332" spans="1:7" x14ac:dyDescent="0.3">
      <c r="A332" s="5" t="s">
        <v>132</v>
      </c>
      <c r="B332" s="109">
        <v>2</v>
      </c>
      <c r="C332" s="109"/>
      <c r="D332" s="74"/>
      <c r="E332" s="73"/>
      <c r="F332" s="158"/>
    </row>
    <row r="333" spans="1:7" x14ac:dyDescent="0.3">
      <c r="A333" s="248" t="s">
        <v>36</v>
      </c>
      <c r="B333" s="248"/>
      <c r="C333" s="248"/>
      <c r="D333" s="248">
        <f>SUM(B325:C332)</f>
        <v>14</v>
      </c>
    </row>
    <row r="334" spans="1:7" x14ac:dyDescent="0.3">
      <c r="A334" s="248" t="s">
        <v>35</v>
      </c>
      <c r="B334" s="249"/>
      <c r="C334" s="250"/>
      <c r="D334" s="251">
        <f>D333/(COUNT(B325:C332)*2)</f>
        <v>1</v>
      </c>
    </row>
    <row r="335" spans="1:7" x14ac:dyDescent="0.3">
      <c r="A335" s="133"/>
      <c r="B335" s="103"/>
      <c r="C335" s="111"/>
      <c r="D335" s="103"/>
    </row>
    <row r="336" spans="1:7" ht="18" x14ac:dyDescent="0.3">
      <c r="A336" s="149" t="s">
        <v>109</v>
      </c>
      <c r="B336" s="150"/>
      <c r="C336" s="150"/>
      <c r="D336" s="150"/>
      <c r="E336" s="150"/>
      <c r="F336" s="152"/>
    </row>
    <row r="337" spans="1:7" x14ac:dyDescent="0.3">
      <c r="A337" s="53" t="s">
        <v>261</v>
      </c>
      <c r="B337" s="109">
        <v>2</v>
      </c>
      <c r="C337" s="110"/>
      <c r="D337" s="95"/>
      <c r="E337" s="85"/>
      <c r="F337" s="158"/>
    </row>
    <row r="338" spans="1:7" x14ac:dyDescent="0.3">
      <c r="A338" s="53" t="s">
        <v>320</v>
      </c>
      <c r="B338" s="109">
        <v>2</v>
      </c>
      <c r="C338" s="109"/>
      <c r="D338" s="74"/>
      <c r="E338" s="73"/>
      <c r="F338" s="158"/>
    </row>
    <row r="339" spans="1:7" x14ac:dyDescent="0.3">
      <c r="A339" s="4" t="s">
        <v>5</v>
      </c>
      <c r="B339" s="109">
        <v>2</v>
      </c>
      <c r="C339" s="109"/>
      <c r="D339" s="108"/>
      <c r="E339" s="73"/>
      <c r="F339" s="158"/>
    </row>
    <row r="340" spans="1:7" ht="18" x14ac:dyDescent="0.35">
      <c r="A340" s="164" t="s">
        <v>318</v>
      </c>
      <c r="B340" s="109">
        <v>2</v>
      </c>
      <c r="C340" s="122" t="str">
        <f>IF(B340=0, -5, "0")</f>
        <v>0</v>
      </c>
      <c r="D340" s="134"/>
      <c r="E340" s="73"/>
      <c r="F340" s="158"/>
    </row>
    <row r="341" spans="1:7" x14ac:dyDescent="0.3">
      <c r="A341" s="53" t="s">
        <v>98</v>
      </c>
      <c r="B341" s="109">
        <v>2</v>
      </c>
      <c r="C341" s="110"/>
      <c r="D341" s="114"/>
      <c r="E341" s="74"/>
      <c r="F341" s="158"/>
    </row>
    <row r="342" spans="1:7" ht="17.25" x14ac:dyDescent="0.35">
      <c r="A342" s="206" t="s">
        <v>57</v>
      </c>
      <c r="B342" s="109">
        <v>2</v>
      </c>
      <c r="C342" s="112" t="str">
        <f>IF(B342=0, -10, IF(B342=1, -5, "0"))</f>
        <v>0</v>
      </c>
      <c r="D342" s="108"/>
      <c r="E342" s="74"/>
      <c r="F342" s="158"/>
    </row>
    <row r="343" spans="1:7" ht="18" x14ac:dyDescent="0.35">
      <c r="A343" s="4" t="s">
        <v>226</v>
      </c>
      <c r="B343" s="109">
        <v>2</v>
      </c>
      <c r="C343" s="109"/>
      <c r="D343" s="134"/>
      <c r="E343" s="73"/>
      <c r="F343" s="158"/>
    </row>
    <row r="344" spans="1:7" x14ac:dyDescent="0.3">
      <c r="A344" s="163" t="s">
        <v>155</v>
      </c>
      <c r="B344" s="109">
        <v>2</v>
      </c>
      <c r="C344" s="122" t="str">
        <f>IF(B344=0, -5, "0")</f>
        <v>0</v>
      </c>
      <c r="D344" s="95"/>
      <c r="E344" s="73"/>
      <c r="F344" s="158"/>
    </row>
    <row r="345" spans="1:7" x14ac:dyDescent="0.3">
      <c r="A345" s="7" t="s">
        <v>75</v>
      </c>
      <c r="B345" s="109" t="s">
        <v>32</v>
      </c>
      <c r="C345" s="109"/>
      <c r="D345" s="74"/>
      <c r="E345" s="73"/>
      <c r="F345" s="158"/>
    </row>
    <row r="346" spans="1:7" ht="49.5" x14ac:dyDescent="0.3">
      <c r="A346" s="53" t="s">
        <v>178</v>
      </c>
      <c r="B346" s="109">
        <v>0</v>
      </c>
      <c r="C346" s="109"/>
      <c r="D346" s="74" t="s">
        <v>426</v>
      </c>
      <c r="E346" s="74" t="s">
        <v>427</v>
      </c>
      <c r="F346" s="158"/>
    </row>
    <row r="347" spans="1:7" x14ac:dyDescent="0.3">
      <c r="A347" s="41" t="s">
        <v>382</v>
      </c>
      <c r="B347" s="109">
        <v>2</v>
      </c>
      <c r="C347" s="109"/>
      <c r="D347" s="171"/>
      <c r="E347" s="73"/>
      <c r="F347" s="158"/>
    </row>
    <row r="348" spans="1:7" ht="142.5" customHeight="1" x14ac:dyDescent="0.3">
      <c r="A348" s="216" t="s">
        <v>387</v>
      </c>
      <c r="B348" s="109">
        <v>0</v>
      </c>
      <c r="C348" s="112">
        <f>IF(B348=0, -10, "0")</f>
        <v>-10</v>
      </c>
      <c r="D348" s="74" t="s">
        <v>454</v>
      </c>
      <c r="E348" s="74" t="s">
        <v>447</v>
      </c>
      <c r="F348" s="158"/>
    </row>
    <row r="349" spans="1:7" x14ac:dyDescent="0.3">
      <c r="A349" s="329" t="s">
        <v>378</v>
      </c>
      <c r="B349" s="330"/>
      <c r="C349" s="330"/>
      <c r="D349" s="330"/>
      <c r="E349" s="330"/>
      <c r="F349" s="330"/>
    </row>
    <row r="350" spans="1:7" s="91" customFormat="1" ht="27.75" customHeight="1" x14ac:dyDescent="0.3">
      <c r="A350" s="41" t="s">
        <v>360</v>
      </c>
      <c r="B350" s="109">
        <v>2</v>
      </c>
      <c r="C350" s="181"/>
      <c r="D350" s="233"/>
      <c r="E350" s="233"/>
      <c r="F350" s="158"/>
      <c r="G350" s="106"/>
    </row>
    <row r="351" spans="1:7" s="91" customFormat="1" x14ac:dyDescent="0.3">
      <c r="A351" s="173" t="s">
        <v>451</v>
      </c>
      <c r="B351" s="109">
        <v>2</v>
      </c>
      <c r="C351" s="122"/>
      <c r="D351" s="177"/>
      <c r="E351" s="85"/>
      <c r="F351" s="158"/>
      <c r="G351" s="106"/>
    </row>
    <row r="352" spans="1:7" s="91" customFormat="1" x14ac:dyDescent="0.3">
      <c r="A352" s="173" t="s">
        <v>391</v>
      </c>
      <c r="B352" s="109">
        <v>2</v>
      </c>
      <c r="C352" s="110"/>
      <c r="D352" s="95"/>
      <c r="E352" s="85"/>
      <c r="F352" s="158"/>
      <c r="G352" s="106"/>
    </row>
    <row r="353" spans="1:7" ht="45" x14ac:dyDescent="0.3">
      <c r="A353" s="42" t="s">
        <v>249</v>
      </c>
      <c r="B353" s="225">
        <v>2</v>
      </c>
      <c r="C353" s="109"/>
      <c r="D353" s="312">
        <v>1</v>
      </c>
      <c r="E353" s="200"/>
      <c r="F353" s="201"/>
    </row>
    <row r="354" spans="1:7" x14ac:dyDescent="0.3">
      <c r="A354" s="248" t="s">
        <v>36</v>
      </c>
      <c r="B354" s="252"/>
      <c r="C354" s="252"/>
      <c r="D354" s="253">
        <f>SUM(B337:C348,B350:C353)</f>
        <v>16</v>
      </c>
    </row>
    <row r="355" spans="1:7" x14ac:dyDescent="0.3">
      <c r="A355" s="248" t="s">
        <v>35</v>
      </c>
      <c r="B355" s="249"/>
      <c r="C355" s="250"/>
      <c r="D355" s="251">
        <f>D354/(COUNT(B337:C348,B350:C353)*2)</f>
        <v>0.5</v>
      </c>
    </row>
    <row r="356" spans="1:7" x14ac:dyDescent="0.3">
      <c r="A356" s="2"/>
      <c r="B356" s="111"/>
      <c r="C356" s="111"/>
      <c r="D356" s="111"/>
    </row>
    <row r="357" spans="1:7" ht="18" x14ac:dyDescent="0.35">
      <c r="A357" s="268" t="s">
        <v>39</v>
      </c>
      <c r="B357" s="269"/>
      <c r="C357" s="270"/>
      <c r="D357" s="271">
        <f>SUM(D354,D333)</f>
        <v>30</v>
      </c>
    </row>
    <row r="358" spans="1:7" ht="18" x14ac:dyDescent="0.35">
      <c r="A358" s="268" t="s">
        <v>204</v>
      </c>
      <c r="B358" s="269"/>
      <c r="C358" s="270"/>
      <c r="D358" s="272">
        <f>D357/(COUNT(B337:C348,B325:C332,B350:C353)*2)</f>
        <v>0.65217391304347827</v>
      </c>
    </row>
    <row r="359" spans="1:7" x14ac:dyDescent="0.3">
      <c r="A359" s="117"/>
      <c r="B359" s="103"/>
      <c r="C359" s="111"/>
      <c r="D359" s="103"/>
    </row>
    <row r="360" spans="1:7" ht="18" x14ac:dyDescent="0.35">
      <c r="A360" s="280" t="s">
        <v>21</v>
      </c>
      <c r="B360" s="280"/>
      <c r="C360" s="280"/>
      <c r="D360" s="280"/>
      <c r="E360" s="280"/>
      <c r="F360" s="281"/>
    </row>
    <row r="361" spans="1:7" x14ac:dyDescent="0.3">
      <c r="A361" s="56">
        <f>B11</f>
        <v>43206</v>
      </c>
      <c r="B361" s="103"/>
      <c r="C361" s="111"/>
      <c r="D361" s="103"/>
    </row>
    <row r="362" spans="1:7" x14ac:dyDescent="0.3">
      <c r="A362" s="322" t="s">
        <v>30</v>
      </c>
      <c r="B362" s="323" t="s">
        <v>31</v>
      </c>
      <c r="C362" s="323"/>
      <c r="D362" s="323" t="s">
        <v>46</v>
      </c>
      <c r="E362" s="324" t="s">
        <v>310</v>
      </c>
      <c r="F362" s="324" t="s">
        <v>359</v>
      </c>
      <c r="G362" s="106"/>
    </row>
    <row r="363" spans="1:7" x14ac:dyDescent="0.3">
      <c r="A363" s="322"/>
      <c r="B363" s="247" t="s">
        <v>34</v>
      </c>
      <c r="C363" s="247" t="s">
        <v>33</v>
      </c>
      <c r="D363" s="323"/>
      <c r="E363" s="324"/>
      <c r="F363" s="324"/>
    </row>
    <row r="364" spans="1:7" ht="18" x14ac:dyDescent="0.3">
      <c r="A364" s="149" t="s">
        <v>12</v>
      </c>
      <c r="B364" s="150"/>
      <c r="C364" s="150"/>
      <c r="D364" s="150"/>
      <c r="E364" s="150"/>
      <c r="F364" s="152"/>
    </row>
    <row r="365" spans="1:7" x14ac:dyDescent="0.3">
      <c r="A365" s="53" t="s">
        <v>99</v>
      </c>
      <c r="B365" s="109">
        <v>2</v>
      </c>
      <c r="C365" s="109"/>
      <c r="D365" s="92"/>
      <c r="E365" s="73"/>
      <c r="F365" s="158"/>
    </row>
    <row r="366" spans="1:7" x14ac:dyDescent="0.3">
      <c r="A366" s="53" t="s">
        <v>49</v>
      </c>
      <c r="B366" s="109">
        <v>2</v>
      </c>
      <c r="C366" s="109"/>
      <c r="E366" s="73"/>
      <c r="F366" s="158"/>
    </row>
    <row r="367" spans="1:7" x14ac:dyDescent="0.3">
      <c r="A367" s="53" t="s">
        <v>91</v>
      </c>
      <c r="B367" s="109">
        <v>2</v>
      </c>
      <c r="C367" s="109"/>
      <c r="D367" s="92"/>
      <c r="E367" s="73"/>
      <c r="F367" s="158"/>
    </row>
    <row r="368" spans="1:7" x14ac:dyDescent="0.3">
      <c r="A368" s="164" t="s">
        <v>22</v>
      </c>
      <c r="B368" s="109">
        <v>2</v>
      </c>
      <c r="C368" s="122" t="str">
        <f>IF(B368=0, -5, "0")</f>
        <v>0</v>
      </c>
      <c r="D368" s="74"/>
      <c r="E368" s="73"/>
      <c r="F368" s="158"/>
      <c r="G368" s="106"/>
    </row>
    <row r="369" spans="1:7" ht="17.25" x14ac:dyDescent="0.35">
      <c r="A369" s="206" t="s">
        <v>56</v>
      </c>
      <c r="B369" s="109">
        <v>2</v>
      </c>
      <c r="C369" s="112" t="str">
        <f>IF(B369=0, -10, IF(B369=1, -5, "0"))</f>
        <v>0</v>
      </c>
      <c r="D369" s="74"/>
      <c r="E369" s="73"/>
      <c r="F369" s="158"/>
      <c r="G369" s="106"/>
    </row>
    <row r="370" spans="1:7" x14ac:dyDescent="0.3">
      <c r="A370" s="53" t="s">
        <v>132</v>
      </c>
      <c r="B370" s="109">
        <v>2</v>
      </c>
      <c r="C370" s="109"/>
      <c r="D370" s="74"/>
      <c r="E370" s="73"/>
      <c r="F370" s="158"/>
      <c r="G370" s="106"/>
    </row>
    <row r="371" spans="1:7" x14ac:dyDescent="0.3">
      <c r="A371" s="162" t="s">
        <v>23</v>
      </c>
      <c r="B371" s="109">
        <v>2</v>
      </c>
      <c r="C371" s="122" t="str">
        <f>IF(B371=0, -5, "0")</f>
        <v>0</v>
      </c>
      <c r="D371" s="102"/>
      <c r="E371" s="73"/>
      <c r="F371" s="158"/>
      <c r="G371" s="106"/>
    </row>
    <row r="372" spans="1:7" x14ac:dyDescent="0.3">
      <c r="A372" s="53" t="s">
        <v>262</v>
      </c>
      <c r="B372" s="109" t="s">
        <v>32</v>
      </c>
      <c r="C372" s="110"/>
      <c r="D372" s="121"/>
      <c r="E372" s="95"/>
      <c r="F372" s="158"/>
      <c r="G372" s="106"/>
    </row>
    <row r="373" spans="1:7" x14ac:dyDescent="0.3">
      <c r="A373" s="248" t="s">
        <v>36</v>
      </c>
      <c r="B373" s="248"/>
      <c r="C373" s="248"/>
      <c r="D373" s="252">
        <f>SUM(B365:C372)</f>
        <v>14</v>
      </c>
      <c r="G373" s="106"/>
    </row>
    <row r="374" spans="1:7" x14ac:dyDescent="0.3">
      <c r="A374" s="248" t="s">
        <v>35</v>
      </c>
      <c r="B374" s="249"/>
      <c r="C374" s="250"/>
      <c r="D374" s="251">
        <f>D373/(COUNT(B365:C372)*2)</f>
        <v>1</v>
      </c>
      <c r="G374" s="106"/>
    </row>
    <row r="375" spans="1:7" x14ac:dyDescent="0.3">
      <c r="A375" s="117"/>
      <c r="B375" s="103"/>
      <c r="C375" s="111"/>
      <c r="D375" s="103"/>
      <c r="G375" s="106"/>
    </row>
    <row r="376" spans="1:7" ht="18" x14ac:dyDescent="0.3">
      <c r="A376" s="149" t="s">
        <v>25</v>
      </c>
      <c r="B376" s="150"/>
      <c r="C376" s="150"/>
      <c r="D376" s="150"/>
      <c r="E376" s="150"/>
      <c r="F376" s="152"/>
      <c r="G376" s="106"/>
    </row>
    <row r="377" spans="1:7" x14ac:dyDescent="0.3">
      <c r="A377" s="53" t="s">
        <v>100</v>
      </c>
      <c r="B377" s="109">
        <v>2</v>
      </c>
      <c r="C377" s="109"/>
      <c r="D377" s="74"/>
      <c r="E377" s="73"/>
      <c r="F377" s="158"/>
      <c r="G377" s="106"/>
    </row>
    <row r="378" spans="1:7" ht="17.25" x14ac:dyDescent="0.35">
      <c r="A378" s="206" t="s">
        <v>7</v>
      </c>
      <c r="B378" s="109">
        <v>2</v>
      </c>
      <c r="C378" s="112" t="str">
        <f>IF(B378=0, -10, IF(B378=1, -5, "0"))</f>
        <v>0</v>
      </c>
      <c r="D378" s="74"/>
      <c r="E378" s="85"/>
      <c r="F378" s="158"/>
      <c r="G378" s="106"/>
    </row>
    <row r="379" spans="1:7" x14ac:dyDescent="0.3">
      <c r="A379" s="53" t="s">
        <v>132</v>
      </c>
      <c r="B379" s="109">
        <v>2</v>
      </c>
      <c r="C379" s="109"/>
      <c r="D379" s="74"/>
      <c r="E379" s="73"/>
      <c r="F379" s="158"/>
      <c r="G379" s="106"/>
    </row>
    <row r="380" spans="1:7" x14ac:dyDescent="0.3">
      <c r="A380" s="53" t="s">
        <v>225</v>
      </c>
      <c r="B380" s="109">
        <v>2</v>
      </c>
      <c r="C380" s="109"/>
      <c r="D380" s="74"/>
      <c r="E380" s="73"/>
      <c r="F380" s="158"/>
      <c r="G380" s="106"/>
    </row>
    <row r="381" spans="1:7" x14ac:dyDescent="0.3">
      <c r="A381" s="237" t="s">
        <v>101</v>
      </c>
      <c r="B381" s="109">
        <v>2</v>
      </c>
      <c r="C381" s="225" t="str">
        <f>IF(B381=0, -5, "0")</f>
        <v>0</v>
      </c>
      <c r="D381" s="121"/>
      <c r="E381" s="73"/>
      <c r="F381" s="158"/>
      <c r="G381" s="106"/>
    </row>
    <row r="382" spans="1:7" ht="77.25" customHeight="1" x14ac:dyDescent="0.3">
      <c r="A382" s="53" t="s">
        <v>178</v>
      </c>
      <c r="B382" s="109">
        <v>0</v>
      </c>
      <c r="C382" s="109"/>
      <c r="D382" s="121" t="s">
        <v>426</v>
      </c>
      <c r="E382" s="74" t="s">
        <v>427</v>
      </c>
      <c r="F382" s="158"/>
      <c r="G382" s="106"/>
    </row>
    <row r="383" spans="1:7" ht="22.5" customHeight="1" x14ac:dyDescent="0.3">
      <c r="A383" s="328" t="s">
        <v>378</v>
      </c>
      <c r="B383" s="328"/>
      <c r="C383" s="328"/>
      <c r="D383" s="328"/>
      <c r="E383" s="328"/>
      <c r="F383" s="328"/>
      <c r="G383" s="106"/>
    </row>
    <row r="384" spans="1:7" x14ac:dyDescent="0.3">
      <c r="A384" s="53" t="s">
        <v>360</v>
      </c>
      <c r="B384" s="109">
        <v>2</v>
      </c>
      <c r="C384" s="109"/>
      <c r="D384" s="121"/>
      <c r="E384" s="73"/>
      <c r="F384" s="158"/>
      <c r="G384" s="106"/>
    </row>
    <row r="385" spans="1:7" x14ac:dyDescent="0.3">
      <c r="A385" s="9" t="s">
        <v>451</v>
      </c>
      <c r="B385" s="109">
        <v>2</v>
      </c>
      <c r="C385" s="109"/>
      <c r="D385" s="92"/>
      <c r="E385" s="73"/>
      <c r="F385" s="158"/>
      <c r="G385" s="106"/>
    </row>
    <row r="386" spans="1:7" ht="45" x14ac:dyDescent="0.3">
      <c r="A386" s="7" t="s">
        <v>249</v>
      </c>
      <c r="B386" s="225">
        <v>2</v>
      </c>
      <c r="C386" s="109"/>
      <c r="D386" s="312">
        <v>1</v>
      </c>
      <c r="E386" s="200"/>
      <c r="F386" s="201"/>
      <c r="G386" s="106"/>
    </row>
    <row r="387" spans="1:7" ht="39.75" customHeight="1" x14ac:dyDescent="0.3">
      <c r="A387" s="252" t="s">
        <v>36</v>
      </c>
      <c r="B387" s="252"/>
      <c r="C387" s="252"/>
      <c r="D387" s="252">
        <f>SUM(B377:C382,B384:C386)</f>
        <v>16</v>
      </c>
      <c r="G387" s="106"/>
    </row>
    <row r="388" spans="1:7" x14ac:dyDescent="0.3">
      <c r="A388" s="248" t="s">
        <v>35</v>
      </c>
      <c r="B388" s="249"/>
      <c r="C388" s="250"/>
      <c r="D388" s="251">
        <f>D387/(COUNT(B377:C382,B384:C386)*2)</f>
        <v>0.88888888888888884</v>
      </c>
      <c r="G388" s="106"/>
    </row>
    <row r="389" spans="1:7" x14ac:dyDescent="0.3">
      <c r="A389" s="2"/>
      <c r="B389" s="111"/>
      <c r="C389" s="111"/>
      <c r="D389" s="111"/>
      <c r="G389" s="106"/>
    </row>
    <row r="390" spans="1:7" ht="18" x14ac:dyDescent="0.35">
      <c r="A390" s="268" t="s">
        <v>40</v>
      </c>
      <c r="B390" s="269"/>
      <c r="C390" s="270"/>
      <c r="D390" s="271">
        <f>SUM(D387,D373)</f>
        <v>30</v>
      </c>
      <c r="G390" s="106"/>
    </row>
    <row r="391" spans="1:7" ht="18" x14ac:dyDescent="0.35">
      <c r="A391" s="268" t="s">
        <v>205</v>
      </c>
      <c r="B391" s="269"/>
      <c r="C391" s="270"/>
      <c r="D391" s="273">
        <f>D390/(COUNT(B377:C382,B365:C372,B384:C386)*2)</f>
        <v>0.9375</v>
      </c>
      <c r="G391" s="106"/>
    </row>
    <row r="392" spans="1:7" x14ac:dyDescent="0.3">
      <c r="A392" s="117"/>
      <c r="B392" s="103"/>
      <c r="C392" s="111"/>
      <c r="D392" s="103"/>
      <c r="G392" s="106"/>
    </row>
    <row r="393" spans="1:7" ht="18" x14ac:dyDescent="0.35">
      <c r="A393" s="280" t="s">
        <v>8</v>
      </c>
      <c r="B393" s="280"/>
      <c r="C393" s="280"/>
      <c r="D393" s="280"/>
      <c r="E393" s="280"/>
      <c r="F393" s="281"/>
      <c r="G393" s="106"/>
    </row>
    <row r="394" spans="1:7" x14ac:dyDescent="0.3">
      <c r="A394" s="118">
        <f>B11</f>
        <v>43206</v>
      </c>
      <c r="B394" s="103"/>
      <c r="C394" s="111"/>
      <c r="D394" s="106"/>
      <c r="G394" s="106"/>
    </row>
    <row r="395" spans="1:7" x14ac:dyDescent="0.3">
      <c r="A395" s="322" t="s">
        <v>30</v>
      </c>
      <c r="B395" s="323" t="s">
        <v>31</v>
      </c>
      <c r="C395" s="323"/>
      <c r="D395" s="323" t="s">
        <v>46</v>
      </c>
      <c r="E395" s="324" t="s">
        <v>310</v>
      </c>
      <c r="F395" s="324" t="s">
        <v>359</v>
      </c>
      <c r="G395" s="106"/>
    </row>
    <row r="396" spans="1:7" x14ac:dyDescent="0.3">
      <c r="A396" s="322"/>
      <c r="B396" s="247" t="s">
        <v>34</v>
      </c>
      <c r="C396" s="247" t="s">
        <v>33</v>
      </c>
      <c r="D396" s="323"/>
      <c r="E396" s="324"/>
      <c r="F396" s="324"/>
      <c r="G396" s="106"/>
    </row>
    <row r="397" spans="1:7" x14ac:dyDescent="0.3">
      <c r="A397" s="151" t="s">
        <v>103</v>
      </c>
      <c r="B397" s="152"/>
      <c r="C397" s="152"/>
      <c r="D397" s="152"/>
      <c r="E397" s="152"/>
      <c r="F397" s="152"/>
      <c r="G397" s="106"/>
    </row>
    <row r="398" spans="1:7" ht="19.5" customHeight="1" x14ac:dyDescent="0.3">
      <c r="A398" s="15" t="s">
        <v>102</v>
      </c>
      <c r="B398" s="109">
        <v>2</v>
      </c>
      <c r="C398" s="109"/>
      <c r="D398" s="74"/>
      <c r="E398" s="73"/>
      <c r="F398" s="158"/>
      <c r="G398" s="106"/>
    </row>
    <row r="399" spans="1:7" x14ac:dyDescent="0.3">
      <c r="A399" s="15" t="s">
        <v>265</v>
      </c>
      <c r="B399" s="109">
        <v>2</v>
      </c>
      <c r="C399" s="109"/>
      <c r="D399" s="74"/>
      <c r="E399" s="94"/>
      <c r="F399" s="158"/>
    </row>
    <row r="400" spans="1:7" ht="18" x14ac:dyDescent="0.3">
      <c r="A400" s="9" t="s">
        <v>27</v>
      </c>
      <c r="B400" s="109">
        <v>2</v>
      </c>
      <c r="C400" s="109"/>
      <c r="D400" s="124"/>
      <c r="E400" s="73"/>
      <c r="F400" s="158"/>
    </row>
    <row r="401" spans="1:7" ht="18.75" customHeight="1" x14ac:dyDescent="0.3">
      <c r="A401" s="6" t="s">
        <v>13</v>
      </c>
      <c r="B401" s="109">
        <v>2</v>
      </c>
      <c r="C401" s="109"/>
      <c r="D401" s="74"/>
      <c r="E401" s="73"/>
      <c r="F401" s="158"/>
      <c r="G401" s="106"/>
    </row>
    <row r="402" spans="1:7" ht="17.25" x14ac:dyDescent="0.35">
      <c r="A402" s="206" t="s">
        <v>55</v>
      </c>
      <c r="B402" s="109">
        <v>2</v>
      </c>
      <c r="C402" s="112" t="str">
        <f>IF(B402=0, -10, IF(B402=1, -5, "0"))</f>
        <v>0</v>
      </c>
      <c r="D402" s="74"/>
      <c r="E402" s="73"/>
      <c r="F402" s="158"/>
    </row>
    <row r="403" spans="1:7" x14ac:dyDescent="0.3">
      <c r="A403" s="6" t="s">
        <v>132</v>
      </c>
      <c r="B403" s="109">
        <v>2</v>
      </c>
      <c r="C403" s="120"/>
      <c r="D403" s="74"/>
      <c r="E403" s="73"/>
      <c r="F403" s="158"/>
      <c r="G403" s="106"/>
    </row>
    <row r="404" spans="1:7" ht="33" x14ac:dyDescent="0.3">
      <c r="A404" s="6" t="s">
        <v>242</v>
      </c>
      <c r="B404" s="109">
        <v>1</v>
      </c>
      <c r="C404" s="109"/>
      <c r="D404" s="74" t="s">
        <v>429</v>
      </c>
      <c r="E404" s="73"/>
      <c r="F404" s="158"/>
      <c r="G404" s="106"/>
    </row>
    <row r="405" spans="1:7" ht="33" x14ac:dyDescent="0.3">
      <c r="A405" s="217" t="s">
        <v>405</v>
      </c>
      <c r="B405" s="109">
        <v>2</v>
      </c>
      <c r="C405" s="112" t="str">
        <f>IF(B405=0, -10, "0")</f>
        <v>0</v>
      </c>
      <c r="D405" s="95"/>
      <c r="E405" s="73"/>
      <c r="F405" s="158"/>
      <c r="G405" s="106"/>
    </row>
    <row r="406" spans="1:7" x14ac:dyDescent="0.3">
      <c r="A406" s="252" t="s">
        <v>36</v>
      </c>
      <c r="B406" s="252"/>
      <c r="C406" s="252"/>
      <c r="D406" s="252">
        <f>SUM(B398:C405)</f>
        <v>15</v>
      </c>
      <c r="G406" s="106"/>
    </row>
    <row r="407" spans="1:7" x14ac:dyDescent="0.3">
      <c r="A407" s="248" t="s">
        <v>35</v>
      </c>
      <c r="B407" s="249"/>
      <c r="C407" s="250"/>
      <c r="D407" s="251">
        <f>D406/(COUNT(B398:C405)*2)</f>
        <v>0.9375</v>
      </c>
      <c r="G407" s="106"/>
    </row>
    <row r="408" spans="1:7" x14ac:dyDescent="0.3">
      <c r="A408" s="117"/>
      <c r="B408" s="103"/>
      <c r="C408" s="111"/>
      <c r="D408" s="103"/>
      <c r="G408" s="106"/>
    </row>
    <row r="409" spans="1:7" ht="18" x14ac:dyDescent="0.3">
      <c r="A409" s="149" t="s">
        <v>25</v>
      </c>
      <c r="B409" s="150"/>
      <c r="C409" s="150"/>
      <c r="D409" s="150"/>
      <c r="E409" s="150"/>
      <c r="F409" s="152"/>
      <c r="G409" s="106"/>
    </row>
    <row r="410" spans="1:7" x14ac:dyDescent="0.3">
      <c r="A410" s="4" t="s">
        <v>96</v>
      </c>
      <c r="B410" s="109">
        <v>2</v>
      </c>
      <c r="C410" s="109"/>
      <c r="D410" s="92"/>
      <c r="E410" s="73"/>
      <c r="F410" s="158"/>
      <c r="G410" s="106"/>
    </row>
    <row r="411" spans="1:7" ht="17.25" x14ac:dyDescent="0.35">
      <c r="A411" s="206" t="s">
        <v>55</v>
      </c>
      <c r="B411" s="109">
        <v>2</v>
      </c>
      <c r="C411" s="112" t="str">
        <f>IF(B411=0, -10, IF(B411=1, -5, "0"))</f>
        <v>0</v>
      </c>
      <c r="D411" s="74"/>
      <c r="E411" s="73"/>
      <c r="F411" s="158"/>
      <c r="G411" s="106"/>
    </row>
    <row r="412" spans="1:7" x14ac:dyDescent="0.3">
      <c r="A412" s="4" t="s">
        <v>225</v>
      </c>
      <c r="B412" s="109">
        <v>2</v>
      </c>
      <c r="C412" s="109"/>
      <c r="D412" s="74"/>
      <c r="E412" s="73"/>
      <c r="F412" s="158"/>
      <c r="G412" s="106"/>
    </row>
    <row r="413" spans="1:7" x14ac:dyDescent="0.3">
      <c r="A413" s="4" t="s">
        <v>14</v>
      </c>
      <c r="B413" s="109">
        <v>2</v>
      </c>
      <c r="C413" s="109"/>
      <c r="D413" s="127"/>
      <c r="E413" s="73"/>
      <c r="F413" s="158"/>
      <c r="G413" s="106"/>
    </row>
    <row r="414" spans="1:7" ht="18.75" customHeight="1" x14ac:dyDescent="0.3">
      <c r="A414" s="7" t="s">
        <v>104</v>
      </c>
      <c r="B414" s="109">
        <v>2</v>
      </c>
      <c r="C414" s="109"/>
      <c r="D414" s="188"/>
      <c r="E414" s="73"/>
      <c r="F414" s="158"/>
      <c r="G414" s="106"/>
    </row>
    <row r="415" spans="1:7" x14ac:dyDescent="0.3">
      <c r="A415" s="164" t="s">
        <v>105</v>
      </c>
      <c r="B415" s="109">
        <v>2</v>
      </c>
      <c r="C415" s="112" t="str">
        <f>IF(B415=0, -5, "0")</f>
        <v>0</v>
      </c>
      <c r="D415" s="194"/>
      <c r="E415" s="73"/>
      <c r="F415" s="158"/>
      <c r="G415" s="106"/>
    </row>
    <row r="416" spans="1:7" x14ac:dyDescent="0.3">
      <c r="A416" s="53" t="s">
        <v>155</v>
      </c>
      <c r="B416" s="109">
        <v>2</v>
      </c>
      <c r="C416" s="110"/>
      <c r="D416" s="95"/>
      <c r="E416" s="73"/>
      <c r="F416" s="158"/>
      <c r="G416" s="106"/>
    </row>
    <row r="417" spans="1:16382" x14ac:dyDescent="0.3">
      <c r="A417" s="248" t="s">
        <v>36</v>
      </c>
      <c r="B417" s="248"/>
      <c r="C417" s="248"/>
      <c r="D417" s="248">
        <f>SUM(B410:C416)</f>
        <v>14</v>
      </c>
    </row>
    <row r="418" spans="1:16382" x14ac:dyDescent="0.3">
      <c r="A418" s="248" t="s">
        <v>35</v>
      </c>
      <c r="B418" s="249"/>
      <c r="C418" s="249"/>
      <c r="D418" s="254">
        <f>D417/(COUNT(B410:C416)*2)</f>
        <v>1</v>
      </c>
    </row>
    <row r="419" spans="1:16382" ht="18" x14ac:dyDescent="0.3">
      <c r="A419" s="135"/>
      <c r="B419" s="135"/>
      <c r="C419" s="135"/>
      <c r="D419" s="135"/>
    </row>
    <row r="420" spans="1:16382" ht="18" x14ac:dyDescent="0.3">
      <c r="A420" s="149" t="s">
        <v>111</v>
      </c>
      <c r="B420" s="150"/>
      <c r="C420" s="150"/>
      <c r="D420" s="150"/>
      <c r="E420" s="150"/>
      <c r="F420" s="152"/>
    </row>
    <row r="421" spans="1:16382" x14ac:dyDescent="0.3">
      <c r="A421" s="4" t="s">
        <v>96</v>
      </c>
      <c r="B421" s="109">
        <v>2</v>
      </c>
      <c r="C421" s="109"/>
      <c r="D421" s="74"/>
      <c r="E421" s="73"/>
      <c r="F421" s="158"/>
    </row>
    <row r="422" spans="1:16382" ht="17.25" x14ac:dyDescent="0.35">
      <c r="A422" s="206" t="s">
        <v>55</v>
      </c>
      <c r="B422" s="109">
        <v>2</v>
      </c>
      <c r="C422" s="112" t="str">
        <f>IF(B422=0, -10, IF(B422=1, -5, "0"))</f>
        <v>0</v>
      </c>
      <c r="D422" s="74"/>
      <c r="E422" s="73"/>
      <c r="F422" s="158"/>
    </row>
    <row r="423" spans="1:16382" x14ac:dyDescent="0.3">
      <c r="A423" s="4" t="s">
        <v>227</v>
      </c>
      <c r="B423" s="109">
        <v>2</v>
      </c>
      <c r="C423" s="109"/>
      <c r="D423" s="74"/>
      <c r="E423" s="73"/>
      <c r="F423" s="158"/>
    </row>
    <row r="424" spans="1:16382" x14ac:dyDescent="0.3">
      <c r="A424" s="53" t="s">
        <v>266</v>
      </c>
      <c r="B424" s="109">
        <v>2</v>
      </c>
      <c r="C424" s="110"/>
      <c r="D424" s="95"/>
      <c r="E424" s="85"/>
      <c r="F424" s="158"/>
    </row>
    <row r="425" spans="1:16382" ht="13.5" customHeight="1" x14ac:dyDescent="0.3">
      <c r="A425" s="164" t="s">
        <v>105</v>
      </c>
      <c r="B425" s="109">
        <v>2</v>
      </c>
      <c r="C425" s="122" t="str">
        <f>IF(B425=0, -5, "0")</f>
        <v>0</v>
      </c>
      <c r="D425" s="187"/>
      <c r="E425" s="73"/>
      <c r="F425" s="158"/>
    </row>
    <row r="426" spans="1:16382" s="13" customFormat="1" ht="13.5" customHeight="1" x14ac:dyDescent="0.3">
      <c r="A426" s="255" t="s">
        <v>36</v>
      </c>
      <c r="B426" s="255"/>
      <c r="C426" s="255"/>
      <c r="D426" s="255">
        <f>SUM(B421:C425)</f>
        <v>10</v>
      </c>
      <c r="E426" s="53"/>
      <c r="F426" s="53"/>
      <c r="G426" s="44"/>
      <c r="H426" s="44"/>
      <c r="I426" s="44"/>
      <c r="J426" s="44"/>
      <c r="K426" s="44"/>
      <c r="L426" s="44"/>
      <c r="M426" s="44"/>
      <c r="N426" s="44"/>
      <c r="O426" s="44"/>
      <c r="P426" s="44"/>
      <c r="Q426" s="44"/>
      <c r="R426" s="44"/>
      <c r="S426" s="44"/>
      <c r="T426" s="44"/>
      <c r="U426" s="44"/>
      <c r="V426" s="44"/>
      <c r="W426" s="44"/>
      <c r="X426" s="44"/>
      <c r="Y426" s="44"/>
      <c r="Z426" s="44"/>
      <c r="AA426" s="44"/>
      <c r="AB426" s="44"/>
      <c r="AC426" s="44"/>
      <c r="AD426" s="44"/>
      <c r="AE426" s="44"/>
      <c r="AF426" s="44"/>
      <c r="AG426" s="44"/>
      <c r="AH426" s="44"/>
      <c r="AI426" s="44"/>
      <c r="AJ426" s="44"/>
      <c r="AK426" s="44"/>
      <c r="AL426" s="44"/>
      <c r="AM426" s="44"/>
      <c r="AN426" s="44"/>
      <c r="AO426" s="44"/>
      <c r="AP426" s="44"/>
      <c r="AQ426" s="44"/>
      <c r="AR426" s="44"/>
      <c r="AS426" s="44"/>
      <c r="AT426" s="44"/>
      <c r="AU426" s="44"/>
      <c r="AV426" s="44"/>
      <c r="AW426" s="44"/>
      <c r="AX426" s="44"/>
      <c r="AY426" s="44"/>
      <c r="AZ426" s="44"/>
      <c r="BA426" s="44"/>
      <c r="BB426" s="44"/>
      <c r="BC426" s="44"/>
      <c r="BD426" s="44"/>
      <c r="BE426" s="44"/>
      <c r="BF426" s="44"/>
      <c r="BG426" s="44"/>
      <c r="BH426" s="44"/>
      <c r="BI426" s="44"/>
      <c r="BJ426" s="44"/>
      <c r="BK426" s="44"/>
      <c r="BL426" s="44"/>
      <c r="BM426" s="44"/>
      <c r="BN426" s="44"/>
      <c r="BO426" s="44"/>
      <c r="BP426" s="44"/>
      <c r="BQ426" s="44"/>
      <c r="BR426" s="44"/>
      <c r="BS426" s="44"/>
      <c r="BT426" s="44"/>
      <c r="BU426" s="44"/>
      <c r="BV426" s="44"/>
      <c r="BW426" s="44"/>
      <c r="BX426" s="44"/>
      <c r="BY426" s="44"/>
      <c r="BZ426" s="44"/>
      <c r="CA426" s="44"/>
      <c r="CB426" s="44"/>
      <c r="CC426" s="44"/>
      <c r="CD426" s="44"/>
      <c r="CE426" s="44"/>
      <c r="CF426" s="44"/>
      <c r="CG426" s="44"/>
      <c r="CH426" s="44"/>
      <c r="CI426" s="44"/>
      <c r="CJ426" s="44"/>
      <c r="CK426" s="44"/>
      <c r="CL426" s="44"/>
      <c r="CM426" s="44"/>
      <c r="CN426" s="44"/>
      <c r="CO426" s="44"/>
      <c r="CP426" s="44"/>
      <c r="CQ426" s="44"/>
      <c r="CR426" s="44"/>
      <c r="CS426" s="44"/>
      <c r="CT426" s="44"/>
      <c r="CU426" s="44"/>
      <c r="CV426" s="44"/>
      <c r="CW426" s="44"/>
      <c r="CX426" s="44"/>
      <c r="CY426" s="44"/>
      <c r="CZ426" s="44"/>
      <c r="DA426" s="44"/>
      <c r="DB426" s="44"/>
      <c r="DC426" s="44"/>
      <c r="DD426" s="44"/>
      <c r="DE426" s="44"/>
      <c r="DF426" s="44"/>
      <c r="DG426" s="44"/>
      <c r="DH426" s="44"/>
      <c r="DI426" s="44"/>
      <c r="DJ426" s="44"/>
      <c r="DK426" s="44"/>
      <c r="DL426" s="44"/>
      <c r="DM426" s="44"/>
      <c r="DN426" s="44"/>
      <c r="DO426" s="44"/>
      <c r="DP426" s="44"/>
      <c r="DQ426" s="44"/>
      <c r="DR426" s="44"/>
      <c r="DS426" s="44"/>
      <c r="DT426" s="44"/>
      <c r="DU426" s="44"/>
      <c r="DV426" s="44"/>
      <c r="DW426" s="44"/>
      <c r="DX426" s="44"/>
      <c r="DY426" s="44"/>
      <c r="DZ426" s="44"/>
      <c r="EA426" s="44"/>
      <c r="EB426" s="44"/>
      <c r="EC426" s="44"/>
      <c r="ED426" s="44"/>
      <c r="EE426" s="44"/>
      <c r="EF426" s="44"/>
      <c r="EG426" s="44"/>
      <c r="EH426" s="44"/>
      <c r="EI426" s="44"/>
      <c r="EJ426" s="44"/>
      <c r="EK426" s="44"/>
      <c r="EL426" s="44"/>
      <c r="EM426" s="44"/>
      <c r="EN426" s="44"/>
      <c r="EO426" s="44"/>
      <c r="EP426" s="44"/>
      <c r="EQ426" s="44"/>
      <c r="ER426" s="44"/>
      <c r="ES426" s="44"/>
      <c r="ET426" s="44"/>
      <c r="EU426" s="44"/>
      <c r="EV426" s="44"/>
      <c r="EW426" s="44"/>
      <c r="EX426" s="44"/>
      <c r="EY426" s="44"/>
      <c r="EZ426" s="44"/>
      <c r="FA426" s="44"/>
      <c r="FB426" s="44"/>
      <c r="FC426" s="44"/>
      <c r="FD426" s="44"/>
      <c r="FE426" s="44"/>
      <c r="FF426" s="44"/>
      <c r="FG426" s="44"/>
      <c r="FH426" s="44"/>
      <c r="FI426" s="44"/>
      <c r="FJ426" s="44"/>
      <c r="FK426" s="44"/>
      <c r="FL426" s="44"/>
      <c r="FM426" s="44"/>
      <c r="FN426" s="44"/>
      <c r="FO426" s="44"/>
      <c r="FP426" s="44"/>
      <c r="FQ426" s="44"/>
      <c r="FR426" s="44"/>
      <c r="FS426" s="44"/>
      <c r="FT426" s="44"/>
      <c r="FU426" s="44"/>
      <c r="FV426" s="44"/>
      <c r="FW426" s="44"/>
      <c r="FX426" s="44"/>
      <c r="FY426" s="44"/>
      <c r="FZ426" s="44"/>
      <c r="GA426" s="44"/>
      <c r="GB426" s="44"/>
      <c r="GC426" s="44"/>
      <c r="GD426" s="44"/>
      <c r="GE426" s="44"/>
      <c r="GF426" s="44"/>
      <c r="GG426" s="44"/>
      <c r="GH426" s="44"/>
      <c r="GI426" s="44"/>
      <c r="GJ426" s="44"/>
      <c r="GK426" s="44"/>
      <c r="GL426" s="44"/>
      <c r="GM426" s="44"/>
      <c r="GN426" s="44"/>
      <c r="GO426" s="44"/>
      <c r="GP426" s="44"/>
      <c r="GQ426" s="44"/>
      <c r="GR426" s="44"/>
      <c r="GS426" s="44"/>
      <c r="GT426" s="44"/>
      <c r="GU426" s="44"/>
      <c r="GV426" s="44"/>
      <c r="GW426" s="44"/>
      <c r="GX426" s="44"/>
      <c r="GY426" s="44"/>
      <c r="GZ426" s="44"/>
      <c r="HA426" s="44"/>
      <c r="HB426" s="44"/>
      <c r="HC426" s="44"/>
      <c r="HD426" s="44"/>
      <c r="HE426" s="44"/>
      <c r="HF426" s="44"/>
      <c r="HG426" s="44"/>
      <c r="HH426" s="44"/>
      <c r="HI426" s="44"/>
      <c r="HJ426" s="44"/>
      <c r="HK426" s="44"/>
      <c r="HL426" s="44"/>
      <c r="HM426" s="44"/>
      <c r="HN426" s="44"/>
      <c r="HO426" s="44"/>
      <c r="HP426" s="44"/>
      <c r="HQ426" s="44"/>
      <c r="HR426" s="44"/>
      <c r="HS426" s="44"/>
      <c r="HT426" s="44"/>
      <c r="HU426" s="44"/>
      <c r="HV426" s="44"/>
      <c r="HW426" s="44"/>
      <c r="HX426" s="44"/>
      <c r="HY426" s="44"/>
      <c r="HZ426" s="44"/>
      <c r="IA426" s="44"/>
      <c r="IB426" s="44"/>
      <c r="IC426" s="44"/>
      <c r="ID426" s="44"/>
      <c r="IE426" s="44"/>
      <c r="IF426" s="44"/>
      <c r="IG426" s="44"/>
      <c r="IH426" s="44"/>
      <c r="II426" s="44"/>
      <c r="IJ426" s="44"/>
      <c r="IK426" s="44"/>
      <c r="IL426" s="44"/>
      <c r="IM426" s="44"/>
      <c r="IN426" s="44"/>
      <c r="IO426" s="44"/>
      <c r="IP426" s="44"/>
      <c r="IQ426" s="44"/>
      <c r="IR426" s="44"/>
      <c r="IS426" s="44"/>
      <c r="IT426" s="44"/>
      <c r="IU426" s="44"/>
      <c r="IV426" s="44"/>
      <c r="IW426" s="44"/>
      <c r="IX426" s="44"/>
      <c r="IY426" s="44"/>
      <c r="IZ426" s="44"/>
      <c r="JA426" s="44"/>
      <c r="JB426" s="44"/>
      <c r="JC426" s="44"/>
      <c r="JD426" s="44"/>
      <c r="JE426" s="44"/>
      <c r="JF426" s="44"/>
      <c r="JG426" s="44"/>
      <c r="JH426" s="44"/>
      <c r="JI426" s="44"/>
      <c r="JJ426" s="44"/>
      <c r="JK426" s="44"/>
      <c r="JL426" s="44"/>
      <c r="JM426" s="44"/>
      <c r="JN426" s="44"/>
      <c r="JO426" s="44"/>
      <c r="JP426" s="44"/>
      <c r="JQ426" s="44"/>
      <c r="JR426" s="44"/>
      <c r="JS426" s="44"/>
      <c r="JT426" s="44"/>
      <c r="JU426" s="44"/>
      <c r="JV426" s="44"/>
      <c r="JW426" s="44"/>
      <c r="JX426" s="44"/>
      <c r="JY426" s="44"/>
      <c r="JZ426" s="44"/>
      <c r="KA426" s="44"/>
      <c r="KB426" s="44"/>
      <c r="KC426" s="44"/>
      <c r="KD426" s="44"/>
      <c r="KE426" s="44"/>
      <c r="KF426" s="44"/>
      <c r="KG426" s="44"/>
      <c r="KH426" s="44"/>
      <c r="KI426" s="44"/>
      <c r="KJ426" s="44"/>
      <c r="KK426" s="44"/>
      <c r="KL426" s="44"/>
      <c r="KM426" s="44"/>
      <c r="KN426" s="44"/>
      <c r="KO426" s="44"/>
      <c r="KP426" s="44"/>
      <c r="KQ426" s="44"/>
      <c r="KR426" s="44"/>
      <c r="KS426" s="44"/>
      <c r="KT426" s="44"/>
      <c r="KU426" s="44"/>
      <c r="KV426" s="44"/>
      <c r="KW426" s="44"/>
      <c r="KX426" s="44"/>
      <c r="KY426" s="44"/>
      <c r="KZ426" s="44"/>
      <c r="LA426" s="44"/>
      <c r="LB426" s="44"/>
      <c r="LC426" s="44"/>
      <c r="LD426" s="44"/>
      <c r="LE426" s="44"/>
      <c r="LF426" s="44"/>
      <c r="LG426" s="44"/>
      <c r="LH426" s="44"/>
      <c r="LI426" s="44"/>
      <c r="LJ426" s="44"/>
      <c r="LK426" s="44"/>
      <c r="LL426" s="44"/>
      <c r="LM426" s="44"/>
      <c r="LN426" s="44"/>
      <c r="LO426" s="44"/>
      <c r="LP426" s="44"/>
      <c r="LQ426" s="44"/>
      <c r="LR426" s="44"/>
      <c r="LS426" s="44"/>
      <c r="LT426" s="44"/>
      <c r="LU426" s="44"/>
      <c r="LV426" s="44"/>
      <c r="LW426" s="44"/>
      <c r="LX426" s="44"/>
      <c r="LY426" s="44"/>
      <c r="LZ426" s="44"/>
      <c r="MA426" s="44"/>
      <c r="MB426" s="44"/>
      <c r="MC426" s="44"/>
      <c r="MD426" s="44"/>
      <c r="ME426" s="44"/>
      <c r="MF426" s="44"/>
      <c r="MG426" s="44"/>
      <c r="MH426" s="44"/>
      <c r="MI426" s="44"/>
      <c r="MJ426" s="44"/>
      <c r="MK426" s="44"/>
      <c r="ML426" s="44"/>
      <c r="MM426" s="44"/>
      <c r="MN426" s="44"/>
      <c r="MO426" s="44"/>
      <c r="MP426" s="44"/>
      <c r="MQ426" s="44"/>
      <c r="MR426" s="44"/>
      <c r="MS426" s="44"/>
      <c r="MT426" s="44"/>
      <c r="MU426" s="44"/>
      <c r="MV426" s="44"/>
      <c r="MW426" s="44"/>
      <c r="MX426" s="44"/>
      <c r="MY426" s="44"/>
      <c r="MZ426" s="44"/>
      <c r="NA426" s="44"/>
      <c r="NB426" s="44"/>
      <c r="NC426" s="44"/>
      <c r="ND426" s="44"/>
      <c r="NE426" s="44"/>
      <c r="NF426" s="44"/>
      <c r="NG426" s="44"/>
      <c r="NH426" s="44"/>
      <c r="NI426" s="44"/>
      <c r="NJ426" s="44"/>
      <c r="NK426" s="44"/>
      <c r="NL426" s="44"/>
      <c r="NM426" s="44"/>
      <c r="NN426" s="44"/>
      <c r="NO426" s="44"/>
      <c r="NP426" s="44"/>
      <c r="NQ426" s="44"/>
      <c r="NR426" s="44"/>
      <c r="NS426" s="44"/>
      <c r="NT426" s="44"/>
      <c r="NU426" s="44"/>
      <c r="NV426" s="44"/>
      <c r="NW426" s="44"/>
      <c r="NX426" s="44"/>
      <c r="NY426" s="44"/>
      <c r="NZ426" s="44"/>
      <c r="OA426" s="44"/>
      <c r="OB426" s="44"/>
      <c r="OC426" s="44"/>
      <c r="OD426" s="44"/>
      <c r="OE426" s="44"/>
      <c r="OF426" s="44"/>
      <c r="OG426" s="44"/>
      <c r="OH426" s="44"/>
      <c r="OI426" s="44"/>
      <c r="OJ426" s="44"/>
      <c r="OK426" s="44"/>
      <c r="OL426" s="44"/>
      <c r="OM426" s="44"/>
      <c r="ON426" s="44"/>
      <c r="OO426" s="44"/>
      <c r="OP426" s="44"/>
      <c r="OQ426" s="44"/>
      <c r="OR426" s="44"/>
      <c r="OS426" s="44"/>
      <c r="OT426" s="44"/>
      <c r="OU426" s="44"/>
      <c r="OV426" s="44"/>
      <c r="OW426" s="44"/>
      <c r="OX426" s="44"/>
      <c r="OY426" s="44"/>
      <c r="OZ426" s="44"/>
      <c r="PA426" s="44"/>
      <c r="PB426" s="44"/>
      <c r="PC426" s="44"/>
      <c r="PD426" s="44"/>
      <c r="PE426" s="44"/>
      <c r="PF426" s="44"/>
      <c r="PG426" s="44"/>
      <c r="PH426" s="44"/>
      <c r="PI426" s="44"/>
      <c r="PJ426" s="44"/>
      <c r="PK426" s="44"/>
      <c r="PL426" s="44"/>
      <c r="PM426" s="44"/>
      <c r="PN426" s="44"/>
      <c r="PO426" s="44"/>
      <c r="PP426" s="44"/>
      <c r="PQ426" s="44"/>
      <c r="PR426" s="44"/>
      <c r="PS426" s="44"/>
      <c r="PT426" s="44"/>
      <c r="PU426" s="44"/>
      <c r="PV426" s="44"/>
      <c r="PW426" s="44"/>
      <c r="PX426" s="44"/>
      <c r="PY426" s="44"/>
      <c r="PZ426" s="44"/>
      <c r="QA426" s="44"/>
      <c r="QB426" s="44"/>
      <c r="QC426" s="44"/>
      <c r="QD426" s="44"/>
      <c r="QE426" s="44"/>
      <c r="QF426" s="44"/>
      <c r="QG426" s="44"/>
      <c r="QH426" s="44"/>
      <c r="QI426" s="44"/>
      <c r="QJ426" s="44"/>
      <c r="QK426" s="44"/>
      <c r="QL426" s="44"/>
      <c r="QM426" s="44"/>
      <c r="QN426" s="44"/>
      <c r="QO426" s="44"/>
      <c r="QP426" s="44"/>
      <c r="QQ426" s="44"/>
      <c r="QR426" s="44"/>
      <c r="QS426" s="44"/>
      <c r="QT426" s="44"/>
      <c r="QU426" s="44"/>
      <c r="QV426" s="44"/>
      <c r="QW426" s="44"/>
      <c r="QX426" s="44"/>
      <c r="QY426" s="44"/>
      <c r="QZ426" s="44"/>
      <c r="RA426" s="44"/>
      <c r="RB426" s="44"/>
      <c r="RC426" s="44"/>
      <c r="RD426" s="44"/>
      <c r="RE426" s="44"/>
      <c r="RF426" s="44"/>
      <c r="RG426" s="44"/>
      <c r="RH426" s="44"/>
      <c r="RI426" s="44"/>
      <c r="RJ426" s="44"/>
      <c r="RK426" s="44"/>
      <c r="RL426" s="44"/>
      <c r="RM426" s="44"/>
      <c r="RN426" s="44"/>
      <c r="RO426" s="44"/>
      <c r="RP426" s="44"/>
      <c r="RQ426" s="44"/>
      <c r="RR426" s="44"/>
      <c r="RS426" s="44"/>
      <c r="RT426" s="44"/>
      <c r="RU426" s="44"/>
      <c r="RV426" s="44"/>
      <c r="RW426" s="44"/>
      <c r="RX426" s="44"/>
      <c r="RY426" s="44"/>
      <c r="RZ426" s="44"/>
      <c r="SA426" s="44"/>
      <c r="SB426" s="44"/>
      <c r="SC426" s="44"/>
      <c r="SD426" s="44"/>
      <c r="SE426" s="44"/>
      <c r="SF426" s="44"/>
      <c r="SG426" s="44"/>
      <c r="SH426" s="44"/>
      <c r="SI426" s="44"/>
      <c r="SJ426" s="44"/>
      <c r="SK426" s="44"/>
      <c r="SL426" s="44"/>
      <c r="SM426" s="44"/>
      <c r="SN426" s="44"/>
      <c r="SO426" s="44"/>
      <c r="SP426" s="44"/>
      <c r="SQ426" s="44"/>
      <c r="SR426" s="44"/>
      <c r="SS426" s="44"/>
      <c r="ST426" s="44"/>
      <c r="SU426" s="44"/>
      <c r="SV426" s="44"/>
      <c r="SW426" s="44"/>
      <c r="SX426" s="44"/>
      <c r="SY426" s="44"/>
      <c r="SZ426" s="44"/>
      <c r="TA426" s="44"/>
      <c r="TB426" s="44"/>
      <c r="TC426" s="44"/>
      <c r="TD426" s="44"/>
      <c r="TE426" s="44"/>
      <c r="TF426" s="44"/>
      <c r="TG426" s="44"/>
      <c r="TH426" s="44"/>
      <c r="TI426" s="44"/>
      <c r="TJ426" s="44"/>
      <c r="TK426" s="44"/>
      <c r="TL426" s="44"/>
      <c r="TM426" s="44"/>
      <c r="TN426" s="44"/>
      <c r="TO426" s="44"/>
      <c r="TP426" s="44"/>
      <c r="TQ426" s="44"/>
      <c r="TR426" s="44"/>
      <c r="TS426" s="44"/>
      <c r="TT426" s="44"/>
      <c r="TU426" s="44"/>
      <c r="TV426" s="44"/>
      <c r="TW426" s="44"/>
      <c r="TX426" s="44"/>
      <c r="TY426" s="44"/>
      <c r="TZ426" s="44"/>
      <c r="UA426" s="44"/>
      <c r="UB426" s="44"/>
      <c r="UC426" s="44"/>
      <c r="UD426" s="44"/>
      <c r="UE426" s="44"/>
      <c r="UF426" s="44"/>
      <c r="UG426" s="44"/>
      <c r="UH426" s="44"/>
      <c r="UI426" s="44"/>
      <c r="UJ426" s="44"/>
      <c r="UK426" s="44"/>
      <c r="UL426" s="44"/>
      <c r="UM426" s="44"/>
      <c r="UN426" s="44"/>
      <c r="UO426" s="44"/>
      <c r="UP426" s="44"/>
      <c r="UQ426" s="44"/>
      <c r="UR426" s="44"/>
      <c r="US426" s="44"/>
      <c r="UT426" s="44"/>
      <c r="UU426" s="44"/>
      <c r="UV426" s="44"/>
      <c r="UW426" s="44"/>
      <c r="UX426" s="44"/>
      <c r="UY426" s="44"/>
      <c r="UZ426" s="44"/>
      <c r="VA426" s="44"/>
      <c r="VB426" s="44"/>
      <c r="VC426" s="44"/>
      <c r="VD426" s="44"/>
      <c r="VE426" s="44"/>
      <c r="VF426" s="44"/>
      <c r="VG426" s="44"/>
      <c r="VH426" s="44"/>
      <c r="VI426" s="44"/>
      <c r="VJ426" s="44"/>
      <c r="VK426" s="44"/>
      <c r="VL426" s="44"/>
      <c r="VM426" s="44"/>
      <c r="VN426" s="44"/>
      <c r="VO426" s="44"/>
      <c r="VP426" s="44"/>
      <c r="VQ426" s="44"/>
      <c r="VR426" s="44"/>
      <c r="VS426" s="44"/>
      <c r="VT426" s="44"/>
      <c r="VU426" s="44"/>
      <c r="VV426" s="44"/>
      <c r="VW426" s="44"/>
      <c r="VX426" s="44"/>
      <c r="VY426" s="44"/>
      <c r="VZ426" s="44"/>
      <c r="WA426" s="44"/>
      <c r="WB426" s="44"/>
      <c r="WC426" s="44"/>
      <c r="WD426" s="44"/>
      <c r="WE426" s="44"/>
      <c r="WF426" s="44"/>
      <c r="WG426" s="44"/>
      <c r="WH426" s="44"/>
      <c r="WI426" s="44"/>
      <c r="WJ426" s="44"/>
      <c r="WK426" s="44"/>
      <c r="WL426" s="44"/>
      <c r="WM426" s="44"/>
      <c r="WN426" s="44"/>
      <c r="WO426" s="44"/>
      <c r="WP426" s="44"/>
      <c r="WQ426" s="44"/>
      <c r="WR426" s="44"/>
      <c r="WS426" s="44"/>
      <c r="WT426" s="44"/>
      <c r="WU426" s="44"/>
      <c r="WV426" s="44"/>
      <c r="WW426" s="44"/>
      <c r="WX426" s="44"/>
      <c r="WY426" s="44"/>
      <c r="WZ426" s="44"/>
      <c r="XA426" s="44"/>
      <c r="XB426" s="44"/>
      <c r="XC426" s="44"/>
      <c r="XD426" s="44"/>
      <c r="XE426" s="44"/>
      <c r="XF426" s="44"/>
      <c r="XG426" s="44"/>
      <c r="XH426" s="44"/>
      <c r="XI426" s="44"/>
      <c r="XJ426" s="44"/>
      <c r="XK426" s="44"/>
      <c r="XL426" s="44"/>
      <c r="XM426" s="44"/>
      <c r="XN426" s="44"/>
      <c r="XO426" s="44"/>
      <c r="XP426" s="44"/>
      <c r="XQ426" s="44"/>
      <c r="XR426" s="44"/>
      <c r="XS426" s="44"/>
      <c r="XT426" s="44"/>
      <c r="XU426" s="44"/>
      <c r="XV426" s="44"/>
      <c r="XW426" s="44"/>
      <c r="XX426" s="44"/>
      <c r="XY426" s="44"/>
      <c r="XZ426" s="44"/>
      <c r="YA426" s="44"/>
      <c r="YB426" s="44"/>
      <c r="YC426" s="44"/>
      <c r="YD426" s="44"/>
      <c r="YE426" s="44"/>
      <c r="YF426" s="44"/>
      <c r="YG426" s="44"/>
      <c r="YH426" s="44"/>
      <c r="YI426" s="44"/>
      <c r="YJ426" s="44"/>
      <c r="YK426" s="44"/>
      <c r="YL426" s="44"/>
      <c r="YM426" s="44"/>
      <c r="YN426" s="44"/>
      <c r="YO426" s="44"/>
      <c r="YP426" s="44"/>
      <c r="YQ426" s="44"/>
      <c r="YR426" s="44"/>
      <c r="YS426" s="44"/>
      <c r="YT426" s="44"/>
      <c r="YU426" s="44"/>
      <c r="YV426" s="44"/>
      <c r="YW426" s="44"/>
      <c r="YX426" s="44"/>
      <c r="YY426" s="44"/>
      <c r="YZ426" s="44"/>
      <c r="ZA426" s="44"/>
      <c r="ZB426" s="44"/>
      <c r="ZC426" s="44"/>
      <c r="ZD426" s="44"/>
      <c r="ZE426" s="44"/>
      <c r="ZF426" s="44"/>
      <c r="ZG426" s="44"/>
      <c r="ZH426" s="44"/>
      <c r="ZI426" s="44"/>
      <c r="ZJ426" s="44"/>
      <c r="ZK426" s="44"/>
      <c r="ZL426" s="44"/>
      <c r="ZM426" s="44"/>
      <c r="ZN426" s="44"/>
      <c r="ZO426" s="44"/>
      <c r="ZP426" s="44"/>
      <c r="ZQ426" s="44"/>
      <c r="ZR426" s="44"/>
      <c r="ZS426" s="44"/>
      <c r="ZT426" s="44"/>
      <c r="ZU426" s="44"/>
      <c r="ZV426" s="44"/>
      <c r="ZW426" s="44"/>
      <c r="ZX426" s="44"/>
      <c r="ZY426" s="44"/>
      <c r="ZZ426" s="44"/>
      <c r="AAA426" s="44"/>
      <c r="AAB426" s="44"/>
      <c r="AAC426" s="44"/>
      <c r="AAD426" s="44"/>
      <c r="AAE426" s="44"/>
      <c r="AAF426" s="44"/>
      <c r="AAG426" s="44"/>
      <c r="AAH426" s="44"/>
      <c r="AAI426" s="44"/>
      <c r="AAJ426" s="44"/>
      <c r="AAK426" s="44"/>
      <c r="AAL426" s="44"/>
      <c r="AAM426" s="44"/>
      <c r="AAN426" s="44"/>
      <c r="AAO426" s="44"/>
      <c r="AAP426" s="44"/>
      <c r="AAQ426" s="44"/>
      <c r="AAR426" s="44"/>
      <c r="AAS426" s="44"/>
      <c r="AAT426" s="44"/>
      <c r="AAU426" s="44"/>
      <c r="AAV426" s="44"/>
      <c r="AAW426" s="44"/>
      <c r="AAX426" s="44"/>
      <c r="AAY426" s="44"/>
      <c r="AAZ426" s="44"/>
      <c r="ABA426" s="44"/>
      <c r="ABB426" s="44"/>
      <c r="ABC426" s="44"/>
      <c r="ABD426" s="44"/>
      <c r="ABE426" s="44"/>
      <c r="ABF426" s="44"/>
      <c r="ABG426" s="44"/>
      <c r="ABH426" s="44"/>
      <c r="ABI426" s="44"/>
      <c r="ABJ426" s="44"/>
      <c r="ABK426" s="44"/>
      <c r="ABL426" s="44"/>
      <c r="ABM426" s="44"/>
      <c r="ABN426" s="44"/>
      <c r="ABO426" s="44"/>
      <c r="ABP426" s="44"/>
      <c r="ABQ426" s="44"/>
      <c r="ABR426" s="44"/>
      <c r="ABS426" s="44"/>
      <c r="ABT426" s="44"/>
      <c r="ABU426" s="44"/>
      <c r="ABV426" s="44"/>
      <c r="ABW426" s="44"/>
      <c r="ABX426" s="44"/>
      <c r="ABY426" s="44"/>
      <c r="ABZ426" s="44"/>
      <c r="ACA426" s="44"/>
      <c r="ACB426" s="44"/>
      <c r="ACC426" s="44"/>
      <c r="ACD426" s="44"/>
      <c r="ACE426" s="44"/>
      <c r="ACF426" s="44"/>
      <c r="ACG426" s="44"/>
      <c r="ACH426" s="44"/>
      <c r="ACI426" s="44"/>
      <c r="ACJ426" s="44"/>
      <c r="ACK426" s="44"/>
      <c r="ACL426" s="44"/>
      <c r="ACM426" s="44"/>
      <c r="ACN426" s="44"/>
      <c r="ACO426" s="44"/>
      <c r="ACP426" s="44"/>
      <c r="ACQ426" s="44"/>
      <c r="ACR426" s="44"/>
      <c r="ACS426" s="44"/>
      <c r="ACT426" s="44"/>
      <c r="ACU426" s="44"/>
      <c r="ACV426" s="44"/>
      <c r="ACW426" s="44"/>
      <c r="ACX426" s="44"/>
      <c r="ACY426" s="44"/>
      <c r="ACZ426" s="44"/>
      <c r="ADA426" s="44"/>
      <c r="ADB426" s="44"/>
      <c r="ADC426" s="44"/>
      <c r="ADD426" s="44"/>
      <c r="ADE426" s="44"/>
      <c r="ADF426" s="44"/>
      <c r="ADG426" s="44"/>
      <c r="ADH426" s="44"/>
      <c r="ADI426" s="44"/>
      <c r="ADJ426" s="44"/>
      <c r="ADK426" s="44"/>
      <c r="ADL426" s="44"/>
      <c r="ADM426" s="44"/>
      <c r="ADN426" s="44"/>
      <c r="ADO426" s="44"/>
      <c r="ADP426" s="44"/>
      <c r="ADQ426" s="44"/>
      <c r="ADR426" s="44"/>
      <c r="ADS426" s="44"/>
      <c r="ADT426" s="44"/>
      <c r="ADU426" s="44"/>
      <c r="ADV426" s="44"/>
      <c r="ADW426" s="44"/>
      <c r="ADX426" s="44"/>
      <c r="ADY426" s="44"/>
      <c r="ADZ426" s="44"/>
      <c r="AEA426" s="44"/>
      <c r="AEB426" s="44"/>
      <c r="AEC426" s="44"/>
      <c r="AED426" s="44"/>
      <c r="AEE426" s="44"/>
      <c r="AEF426" s="44"/>
      <c r="AEG426" s="44"/>
      <c r="AEH426" s="44"/>
      <c r="AEI426" s="44"/>
      <c r="AEJ426" s="44"/>
      <c r="AEK426" s="44"/>
      <c r="AEL426" s="44"/>
      <c r="AEM426" s="44"/>
      <c r="AEN426" s="44"/>
      <c r="AEO426" s="44"/>
      <c r="AEP426" s="44"/>
      <c r="AEQ426" s="44"/>
      <c r="AER426" s="44"/>
      <c r="AES426" s="44"/>
      <c r="AET426" s="44"/>
      <c r="AEU426" s="44"/>
      <c r="AEV426" s="44"/>
      <c r="AEW426" s="44"/>
      <c r="AEX426" s="44"/>
      <c r="AEY426" s="44"/>
      <c r="AEZ426" s="44"/>
      <c r="AFA426" s="44"/>
      <c r="AFB426" s="44"/>
      <c r="AFC426" s="44"/>
      <c r="AFD426" s="44"/>
      <c r="AFE426" s="44"/>
      <c r="AFF426" s="44"/>
      <c r="AFG426" s="44"/>
      <c r="AFH426" s="44"/>
      <c r="AFI426" s="44"/>
      <c r="AFJ426" s="44"/>
      <c r="AFK426" s="44"/>
      <c r="AFL426" s="44"/>
      <c r="AFM426" s="44"/>
      <c r="AFN426" s="44"/>
      <c r="AFO426" s="44"/>
      <c r="AFP426" s="44"/>
      <c r="AFQ426" s="44"/>
      <c r="AFR426" s="44"/>
      <c r="AFS426" s="44"/>
      <c r="AFT426" s="44"/>
      <c r="AFU426" s="44"/>
      <c r="AFV426" s="44"/>
      <c r="AFW426" s="44"/>
      <c r="AFX426" s="44"/>
      <c r="AFY426" s="44"/>
      <c r="AFZ426" s="44"/>
      <c r="AGA426" s="44"/>
      <c r="AGB426" s="44"/>
      <c r="AGC426" s="44"/>
      <c r="AGD426" s="44"/>
      <c r="AGE426" s="44"/>
      <c r="AGF426" s="44"/>
      <c r="AGG426" s="44"/>
      <c r="AGH426" s="44"/>
      <c r="AGI426" s="44"/>
      <c r="AGJ426" s="44"/>
      <c r="AGK426" s="44"/>
      <c r="AGL426" s="44"/>
      <c r="AGM426" s="44"/>
      <c r="AGN426" s="44"/>
      <c r="AGO426" s="44"/>
      <c r="AGP426" s="44"/>
      <c r="AGQ426" s="44"/>
      <c r="AGR426" s="44"/>
      <c r="AGS426" s="44"/>
      <c r="AGT426" s="44"/>
      <c r="AGU426" s="44"/>
      <c r="AGV426" s="44"/>
      <c r="AGW426" s="44"/>
      <c r="AGX426" s="44"/>
      <c r="AGY426" s="44"/>
      <c r="AGZ426" s="44"/>
      <c r="AHA426" s="44"/>
      <c r="AHB426" s="44"/>
      <c r="AHC426" s="44"/>
      <c r="AHD426" s="44"/>
      <c r="AHE426" s="44"/>
      <c r="AHF426" s="44"/>
      <c r="AHG426" s="44"/>
      <c r="AHH426" s="44"/>
      <c r="AHI426" s="44"/>
      <c r="AHJ426" s="44"/>
      <c r="AHK426" s="44"/>
      <c r="AHL426" s="44"/>
      <c r="AHM426" s="44"/>
      <c r="AHN426" s="44"/>
      <c r="AHO426" s="44"/>
      <c r="AHP426" s="44"/>
      <c r="AHQ426" s="44"/>
      <c r="AHR426" s="44"/>
      <c r="AHS426" s="44"/>
      <c r="AHT426" s="44"/>
      <c r="AHU426" s="44"/>
      <c r="AHV426" s="44"/>
      <c r="AHW426" s="44"/>
      <c r="AHX426" s="44"/>
      <c r="AHY426" s="44"/>
      <c r="AHZ426" s="44"/>
      <c r="AIA426" s="44"/>
      <c r="AIB426" s="44"/>
      <c r="AIC426" s="44"/>
      <c r="AID426" s="44"/>
      <c r="AIE426" s="44"/>
      <c r="AIF426" s="44"/>
      <c r="AIG426" s="44"/>
      <c r="AIH426" s="44"/>
      <c r="AII426" s="44"/>
      <c r="AIJ426" s="44"/>
      <c r="AIK426" s="44"/>
      <c r="AIL426" s="44"/>
      <c r="AIM426" s="44"/>
      <c r="AIN426" s="44"/>
      <c r="AIO426" s="44"/>
      <c r="AIP426" s="44"/>
      <c r="AIQ426" s="44"/>
      <c r="AIR426" s="44"/>
      <c r="AIS426" s="44"/>
      <c r="AIT426" s="44"/>
      <c r="AIU426" s="44"/>
      <c r="AIV426" s="44"/>
      <c r="AIW426" s="44"/>
      <c r="AIX426" s="44"/>
      <c r="AIY426" s="44"/>
      <c r="AIZ426" s="44"/>
      <c r="AJA426" s="44"/>
      <c r="AJB426" s="44"/>
      <c r="AJC426" s="44"/>
      <c r="AJD426" s="44"/>
      <c r="AJE426" s="44"/>
      <c r="AJF426" s="44"/>
      <c r="AJG426" s="44"/>
      <c r="AJH426" s="44"/>
      <c r="AJI426" s="44"/>
      <c r="AJJ426" s="44"/>
      <c r="AJK426" s="44"/>
      <c r="AJL426" s="44"/>
      <c r="AJM426" s="44"/>
      <c r="AJN426" s="44"/>
      <c r="AJO426" s="44"/>
      <c r="AJP426" s="44"/>
      <c r="AJQ426" s="44"/>
      <c r="AJR426" s="44"/>
      <c r="AJS426" s="44"/>
      <c r="AJT426" s="44"/>
      <c r="AJU426" s="44"/>
      <c r="AJV426" s="44"/>
      <c r="AJW426" s="44"/>
      <c r="AJX426" s="44"/>
      <c r="AJY426" s="44"/>
      <c r="AJZ426" s="44"/>
      <c r="AKA426" s="44"/>
      <c r="AKB426" s="44"/>
      <c r="AKC426" s="44"/>
      <c r="AKD426" s="44"/>
      <c r="AKE426" s="44"/>
      <c r="AKF426" s="44"/>
      <c r="AKG426" s="44"/>
      <c r="AKH426" s="44"/>
      <c r="AKI426" s="44"/>
      <c r="AKJ426" s="44"/>
      <c r="AKK426" s="44"/>
      <c r="AKL426" s="44"/>
      <c r="AKM426" s="44"/>
      <c r="AKN426" s="44"/>
      <c r="AKO426" s="44"/>
      <c r="AKP426" s="44"/>
      <c r="AKQ426" s="44"/>
      <c r="AKR426" s="44"/>
      <c r="AKS426" s="44"/>
      <c r="AKT426" s="44"/>
      <c r="AKU426" s="44"/>
      <c r="AKV426" s="44"/>
      <c r="AKW426" s="44"/>
      <c r="AKX426" s="44"/>
      <c r="AKY426" s="44"/>
      <c r="AKZ426" s="44"/>
      <c r="ALA426" s="44"/>
      <c r="ALB426" s="44"/>
      <c r="ALC426" s="44"/>
      <c r="ALD426" s="44"/>
      <c r="ALE426" s="44"/>
      <c r="ALF426" s="44"/>
      <c r="ALG426" s="44"/>
      <c r="ALH426" s="44"/>
      <c r="ALI426" s="44"/>
      <c r="ALJ426" s="44"/>
      <c r="ALK426" s="44"/>
      <c r="ALL426" s="44"/>
      <c r="ALM426" s="44"/>
      <c r="ALN426" s="44"/>
      <c r="ALO426" s="44"/>
      <c r="ALP426" s="44"/>
      <c r="ALQ426" s="44"/>
      <c r="ALR426" s="44"/>
      <c r="ALS426" s="44"/>
      <c r="ALT426" s="44"/>
      <c r="ALU426" s="44"/>
      <c r="ALV426" s="44"/>
      <c r="ALW426" s="44"/>
      <c r="ALX426" s="44"/>
      <c r="ALY426" s="44"/>
      <c r="ALZ426" s="44"/>
      <c r="AMA426" s="44"/>
      <c r="AMB426" s="44"/>
      <c r="AMC426" s="44"/>
      <c r="AMD426" s="44"/>
      <c r="AME426" s="44"/>
      <c r="AMF426" s="44"/>
      <c r="AMG426" s="44"/>
      <c r="AMH426" s="44"/>
      <c r="AMI426" s="44"/>
      <c r="AMJ426" s="44"/>
      <c r="AMK426" s="44"/>
      <c r="AML426" s="44"/>
      <c r="AMM426" s="44"/>
      <c r="AMN426" s="44"/>
      <c r="AMO426" s="44"/>
      <c r="AMP426" s="44"/>
      <c r="AMQ426" s="44"/>
      <c r="AMR426" s="44"/>
      <c r="AMS426" s="44"/>
      <c r="AMT426" s="44"/>
      <c r="AMU426" s="44"/>
      <c r="AMV426" s="44"/>
      <c r="AMW426" s="44"/>
      <c r="AMX426" s="44"/>
      <c r="AMY426" s="44"/>
      <c r="AMZ426" s="44"/>
      <c r="ANA426" s="44"/>
      <c r="ANB426" s="44"/>
      <c r="ANC426" s="44"/>
      <c r="AND426" s="44"/>
      <c r="ANE426" s="44"/>
      <c r="ANF426" s="44"/>
      <c r="ANG426" s="44"/>
      <c r="ANH426" s="44"/>
      <c r="ANI426" s="44"/>
      <c r="ANJ426" s="44"/>
      <c r="ANK426" s="44"/>
      <c r="ANL426" s="44"/>
      <c r="ANM426" s="44"/>
      <c r="ANN426" s="44"/>
      <c r="ANO426" s="44"/>
      <c r="ANP426" s="44"/>
      <c r="ANQ426" s="44"/>
      <c r="ANR426" s="44"/>
      <c r="ANS426" s="44"/>
      <c r="ANT426" s="44"/>
      <c r="ANU426" s="44"/>
      <c r="ANV426" s="44"/>
      <c r="ANW426" s="44"/>
      <c r="ANX426" s="44"/>
      <c r="ANY426" s="44"/>
      <c r="ANZ426" s="44"/>
      <c r="AOA426" s="44"/>
      <c r="AOB426" s="44"/>
      <c r="AOC426" s="44"/>
      <c r="AOD426" s="44"/>
      <c r="AOE426" s="44"/>
      <c r="AOF426" s="44"/>
      <c r="AOG426" s="44"/>
      <c r="AOH426" s="44"/>
      <c r="AOI426" s="44"/>
      <c r="AOJ426" s="44"/>
      <c r="AOK426" s="44"/>
      <c r="AOL426" s="44"/>
      <c r="AOM426" s="44"/>
      <c r="AON426" s="44"/>
      <c r="AOO426" s="44"/>
      <c r="AOP426" s="44"/>
      <c r="AOQ426" s="44"/>
      <c r="AOR426" s="44"/>
      <c r="AOS426" s="44"/>
      <c r="AOT426" s="44"/>
      <c r="AOU426" s="44"/>
      <c r="AOV426" s="44"/>
      <c r="AOW426" s="44"/>
      <c r="AOX426" s="44"/>
      <c r="AOY426" s="44"/>
      <c r="AOZ426" s="44"/>
      <c r="APA426" s="44"/>
      <c r="APB426" s="44"/>
      <c r="APC426" s="44"/>
      <c r="APD426" s="44"/>
      <c r="APE426" s="44"/>
      <c r="APF426" s="44"/>
      <c r="APG426" s="44"/>
      <c r="APH426" s="44"/>
      <c r="API426" s="44"/>
      <c r="APJ426" s="44"/>
      <c r="APK426" s="44"/>
      <c r="APL426" s="44"/>
      <c r="APM426" s="44"/>
      <c r="APN426" s="44"/>
      <c r="APO426" s="44"/>
      <c r="APP426" s="44"/>
      <c r="APQ426" s="44"/>
      <c r="APR426" s="44"/>
      <c r="APS426" s="44"/>
      <c r="APT426" s="44"/>
      <c r="APU426" s="44"/>
      <c r="APV426" s="44"/>
      <c r="APW426" s="44"/>
      <c r="APX426" s="44"/>
      <c r="APY426" s="44"/>
      <c r="APZ426" s="44"/>
      <c r="AQA426" s="44"/>
      <c r="AQB426" s="44"/>
      <c r="AQC426" s="44"/>
      <c r="AQD426" s="44"/>
      <c r="AQE426" s="44"/>
      <c r="AQF426" s="44"/>
      <c r="AQG426" s="44"/>
      <c r="AQH426" s="44"/>
      <c r="AQI426" s="44"/>
      <c r="AQJ426" s="44"/>
      <c r="AQK426" s="44"/>
      <c r="AQL426" s="44"/>
      <c r="AQM426" s="44"/>
      <c r="AQN426" s="44"/>
      <c r="AQO426" s="44"/>
      <c r="AQP426" s="44"/>
      <c r="AQQ426" s="44"/>
      <c r="AQR426" s="44"/>
      <c r="AQS426" s="44"/>
      <c r="AQT426" s="44"/>
      <c r="AQU426" s="44"/>
      <c r="AQV426" s="44"/>
      <c r="AQW426" s="44"/>
      <c r="AQX426" s="44"/>
      <c r="AQY426" s="44"/>
      <c r="AQZ426" s="44"/>
      <c r="ARA426" s="44"/>
      <c r="ARB426" s="44"/>
      <c r="ARC426" s="44"/>
      <c r="ARD426" s="44"/>
      <c r="ARE426" s="44"/>
      <c r="ARF426" s="44"/>
      <c r="ARG426" s="44"/>
      <c r="ARH426" s="44"/>
      <c r="ARI426" s="44"/>
      <c r="ARJ426" s="44"/>
      <c r="ARK426" s="44"/>
      <c r="ARL426" s="44"/>
      <c r="ARM426" s="44"/>
      <c r="ARN426" s="44"/>
      <c r="ARO426" s="44"/>
      <c r="ARP426" s="44"/>
      <c r="ARQ426" s="44"/>
      <c r="ARR426" s="44"/>
      <c r="ARS426" s="44"/>
      <c r="ART426" s="44"/>
      <c r="ARU426" s="44"/>
      <c r="ARV426" s="44"/>
      <c r="ARW426" s="44"/>
      <c r="ARX426" s="44"/>
      <c r="ARY426" s="44"/>
      <c r="ARZ426" s="44"/>
      <c r="ASA426" s="44"/>
      <c r="ASB426" s="44"/>
      <c r="ASC426" s="44"/>
      <c r="ASD426" s="44"/>
      <c r="ASE426" s="44"/>
      <c r="ASF426" s="44"/>
      <c r="ASG426" s="44"/>
      <c r="ASH426" s="44"/>
      <c r="ASI426" s="44"/>
      <c r="ASJ426" s="44"/>
      <c r="ASK426" s="44"/>
      <c r="ASL426" s="44"/>
      <c r="ASM426" s="44"/>
      <c r="ASN426" s="44"/>
      <c r="ASO426" s="44"/>
      <c r="ASP426" s="44"/>
      <c r="ASQ426" s="44"/>
      <c r="ASR426" s="44"/>
      <c r="ASS426" s="44"/>
      <c r="AST426" s="44"/>
      <c r="ASU426" s="44"/>
      <c r="ASV426" s="44"/>
      <c r="ASW426" s="44"/>
      <c r="ASX426" s="44"/>
      <c r="ASY426" s="44"/>
      <c r="ASZ426" s="44"/>
      <c r="ATA426" s="44"/>
      <c r="ATB426" s="44"/>
      <c r="ATC426" s="44"/>
      <c r="ATD426" s="44"/>
      <c r="ATE426" s="44"/>
      <c r="ATF426" s="44"/>
      <c r="ATG426" s="44"/>
      <c r="ATH426" s="44"/>
      <c r="ATI426" s="44"/>
      <c r="ATJ426" s="44"/>
      <c r="ATK426" s="44"/>
      <c r="ATL426" s="44"/>
      <c r="ATM426" s="44"/>
      <c r="ATN426" s="44"/>
      <c r="ATO426" s="44"/>
      <c r="ATP426" s="44"/>
      <c r="ATQ426" s="44"/>
      <c r="ATR426" s="44"/>
      <c r="ATS426" s="44"/>
      <c r="ATT426" s="44"/>
      <c r="ATU426" s="44"/>
      <c r="ATV426" s="44"/>
      <c r="ATW426" s="44"/>
      <c r="ATX426" s="44"/>
      <c r="ATY426" s="44"/>
      <c r="ATZ426" s="44"/>
      <c r="AUA426" s="44"/>
      <c r="AUB426" s="44"/>
      <c r="AUC426" s="44"/>
      <c r="AUD426" s="44"/>
      <c r="AUE426" s="44"/>
      <c r="AUF426" s="44"/>
      <c r="AUG426" s="44"/>
      <c r="AUH426" s="44"/>
      <c r="AUI426" s="44"/>
      <c r="AUJ426" s="44"/>
      <c r="AUK426" s="44"/>
      <c r="AUL426" s="44"/>
      <c r="AUM426" s="44"/>
      <c r="AUN426" s="44"/>
      <c r="AUO426" s="44"/>
      <c r="AUP426" s="44"/>
      <c r="AUQ426" s="44"/>
      <c r="AUR426" s="44"/>
      <c r="AUS426" s="44"/>
      <c r="AUT426" s="44"/>
      <c r="AUU426" s="44"/>
      <c r="AUV426" s="44"/>
      <c r="AUW426" s="44"/>
      <c r="AUX426" s="44"/>
      <c r="AUY426" s="44"/>
      <c r="AUZ426" s="44"/>
      <c r="AVA426" s="44"/>
      <c r="AVB426" s="44"/>
      <c r="AVC426" s="44"/>
      <c r="AVD426" s="44"/>
      <c r="AVE426" s="44"/>
      <c r="AVF426" s="44"/>
      <c r="AVG426" s="44"/>
      <c r="AVH426" s="44"/>
      <c r="AVI426" s="44"/>
      <c r="AVJ426" s="44"/>
      <c r="AVK426" s="44"/>
      <c r="AVL426" s="44"/>
      <c r="AVM426" s="44"/>
      <c r="AVN426" s="44"/>
      <c r="AVO426" s="44"/>
      <c r="AVP426" s="44"/>
      <c r="AVQ426" s="44"/>
      <c r="AVR426" s="44"/>
      <c r="AVS426" s="44"/>
      <c r="AVT426" s="44"/>
      <c r="AVU426" s="44"/>
      <c r="AVV426" s="44"/>
      <c r="AVW426" s="44"/>
      <c r="AVX426" s="44"/>
      <c r="AVY426" s="44"/>
      <c r="AVZ426" s="44"/>
      <c r="AWA426" s="44"/>
      <c r="AWB426" s="44"/>
      <c r="AWC426" s="44"/>
      <c r="AWD426" s="44"/>
      <c r="AWE426" s="44"/>
      <c r="AWF426" s="44"/>
      <c r="AWG426" s="44"/>
      <c r="AWH426" s="44"/>
      <c r="AWI426" s="44"/>
      <c r="AWJ426" s="44"/>
      <c r="AWK426" s="44"/>
      <c r="AWL426" s="44"/>
      <c r="AWM426" s="44"/>
      <c r="AWN426" s="44"/>
      <c r="AWO426" s="44"/>
      <c r="AWP426" s="44"/>
      <c r="AWQ426" s="44"/>
      <c r="AWR426" s="44"/>
      <c r="AWS426" s="44"/>
      <c r="AWT426" s="44"/>
      <c r="AWU426" s="44"/>
      <c r="AWV426" s="44"/>
      <c r="AWW426" s="44"/>
      <c r="AWX426" s="44"/>
      <c r="AWY426" s="44"/>
      <c r="AWZ426" s="44"/>
      <c r="AXA426" s="44"/>
      <c r="AXB426" s="44"/>
      <c r="AXC426" s="44"/>
      <c r="AXD426" s="44"/>
      <c r="AXE426" s="44"/>
      <c r="AXF426" s="44"/>
      <c r="AXG426" s="44"/>
      <c r="AXH426" s="44"/>
      <c r="AXI426" s="44"/>
      <c r="AXJ426" s="44"/>
      <c r="AXK426" s="44"/>
      <c r="AXL426" s="44"/>
      <c r="AXM426" s="44"/>
      <c r="AXN426" s="44"/>
      <c r="AXO426" s="44"/>
      <c r="AXP426" s="44"/>
      <c r="AXQ426" s="44"/>
      <c r="AXR426" s="44"/>
      <c r="AXS426" s="44"/>
      <c r="AXT426" s="44"/>
      <c r="AXU426" s="44"/>
      <c r="AXV426" s="44"/>
      <c r="AXW426" s="44"/>
      <c r="AXX426" s="44"/>
      <c r="AXY426" s="44"/>
      <c r="AXZ426" s="44"/>
      <c r="AYA426" s="44"/>
      <c r="AYB426" s="44"/>
      <c r="AYC426" s="44"/>
      <c r="AYD426" s="44"/>
      <c r="AYE426" s="44"/>
      <c r="AYF426" s="44"/>
      <c r="AYG426" s="44"/>
      <c r="AYH426" s="44"/>
      <c r="AYI426" s="44"/>
      <c r="AYJ426" s="44"/>
      <c r="AYK426" s="44"/>
      <c r="AYL426" s="44"/>
      <c r="AYM426" s="44"/>
      <c r="AYN426" s="44"/>
      <c r="AYO426" s="44"/>
      <c r="AYP426" s="44"/>
      <c r="AYQ426" s="44"/>
      <c r="AYR426" s="44"/>
      <c r="AYS426" s="44"/>
      <c r="AYT426" s="44"/>
      <c r="AYU426" s="44"/>
      <c r="AYV426" s="44"/>
      <c r="AYW426" s="44"/>
      <c r="AYX426" s="44"/>
      <c r="AYY426" s="44"/>
      <c r="AYZ426" s="44"/>
      <c r="AZA426" s="44"/>
      <c r="AZB426" s="44"/>
      <c r="AZC426" s="44"/>
      <c r="AZD426" s="44"/>
      <c r="AZE426" s="44"/>
      <c r="AZF426" s="44"/>
      <c r="AZG426" s="44"/>
      <c r="AZH426" s="44"/>
      <c r="AZI426" s="44"/>
      <c r="AZJ426" s="44"/>
      <c r="AZK426" s="44"/>
      <c r="AZL426" s="44"/>
      <c r="AZM426" s="44"/>
      <c r="AZN426" s="44"/>
      <c r="AZO426" s="44"/>
      <c r="AZP426" s="44"/>
      <c r="AZQ426" s="44"/>
      <c r="AZR426" s="44"/>
      <c r="AZS426" s="44"/>
      <c r="AZT426" s="44"/>
      <c r="AZU426" s="44"/>
      <c r="AZV426" s="44"/>
      <c r="AZW426" s="44"/>
      <c r="AZX426" s="44"/>
      <c r="AZY426" s="44"/>
      <c r="AZZ426" s="44"/>
      <c r="BAA426" s="44"/>
      <c r="BAB426" s="44"/>
      <c r="BAC426" s="44"/>
      <c r="BAD426" s="44"/>
      <c r="BAE426" s="44"/>
      <c r="BAF426" s="44"/>
      <c r="BAG426" s="44"/>
      <c r="BAH426" s="44"/>
      <c r="BAI426" s="44"/>
      <c r="BAJ426" s="44"/>
      <c r="BAK426" s="44"/>
      <c r="BAL426" s="44"/>
      <c r="BAM426" s="44"/>
      <c r="BAN426" s="44"/>
      <c r="BAO426" s="44"/>
      <c r="BAP426" s="44"/>
      <c r="BAQ426" s="44"/>
      <c r="BAR426" s="44"/>
      <c r="BAS426" s="44"/>
      <c r="BAT426" s="44"/>
      <c r="BAU426" s="44"/>
      <c r="BAV426" s="44"/>
      <c r="BAW426" s="44"/>
      <c r="BAX426" s="44"/>
      <c r="BAY426" s="44"/>
      <c r="BAZ426" s="44"/>
      <c r="BBA426" s="44"/>
      <c r="BBB426" s="44"/>
      <c r="BBC426" s="44"/>
      <c r="BBD426" s="44"/>
      <c r="BBE426" s="44"/>
      <c r="BBF426" s="44"/>
      <c r="BBG426" s="44"/>
      <c r="BBH426" s="44"/>
      <c r="BBI426" s="44"/>
      <c r="BBJ426" s="44"/>
      <c r="BBK426" s="44"/>
      <c r="BBL426" s="44"/>
      <c r="BBM426" s="44"/>
      <c r="BBN426" s="44"/>
      <c r="BBO426" s="44"/>
      <c r="BBP426" s="44"/>
      <c r="BBQ426" s="44"/>
      <c r="BBR426" s="44"/>
      <c r="BBS426" s="44"/>
      <c r="BBT426" s="44"/>
      <c r="BBU426" s="44"/>
      <c r="BBV426" s="44"/>
      <c r="BBW426" s="44"/>
      <c r="BBX426" s="44"/>
      <c r="BBY426" s="44"/>
      <c r="BBZ426" s="44"/>
      <c r="BCA426" s="44"/>
      <c r="BCB426" s="44"/>
      <c r="BCC426" s="44"/>
      <c r="BCD426" s="44"/>
      <c r="BCE426" s="44"/>
      <c r="BCF426" s="44"/>
      <c r="BCG426" s="44"/>
      <c r="BCH426" s="44"/>
      <c r="BCI426" s="44"/>
      <c r="BCJ426" s="44"/>
      <c r="BCK426" s="44"/>
      <c r="BCL426" s="44"/>
      <c r="BCM426" s="44"/>
      <c r="BCN426" s="44"/>
      <c r="BCO426" s="44"/>
      <c r="BCP426" s="44"/>
      <c r="BCQ426" s="44"/>
      <c r="BCR426" s="44"/>
      <c r="BCS426" s="44"/>
      <c r="BCT426" s="44"/>
      <c r="BCU426" s="44"/>
      <c r="BCV426" s="44"/>
      <c r="BCW426" s="44"/>
      <c r="BCX426" s="44"/>
      <c r="BCY426" s="44"/>
      <c r="BCZ426" s="44"/>
      <c r="BDA426" s="44"/>
      <c r="BDB426" s="44"/>
      <c r="BDC426" s="44"/>
      <c r="BDD426" s="44"/>
      <c r="BDE426" s="44"/>
      <c r="BDF426" s="44"/>
      <c r="BDG426" s="44"/>
      <c r="BDH426" s="44"/>
      <c r="BDI426" s="44"/>
      <c r="BDJ426" s="44"/>
      <c r="BDK426" s="44"/>
      <c r="BDL426" s="44"/>
      <c r="BDM426" s="44"/>
      <c r="BDN426" s="44"/>
      <c r="BDO426" s="44"/>
      <c r="BDP426" s="44"/>
      <c r="BDQ426" s="44"/>
      <c r="BDR426" s="44"/>
      <c r="BDS426" s="44"/>
      <c r="BDT426" s="44"/>
      <c r="BDU426" s="44"/>
      <c r="BDV426" s="44"/>
      <c r="BDW426" s="44"/>
      <c r="BDX426" s="44"/>
      <c r="BDY426" s="44"/>
      <c r="BDZ426" s="44"/>
      <c r="BEA426" s="44"/>
      <c r="BEB426" s="44"/>
      <c r="BEC426" s="44"/>
      <c r="BED426" s="44"/>
      <c r="BEE426" s="44"/>
      <c r="BEF426" s="44"/>
      <c r="BEG426" s="44"/>
      <c r="BEH426" s="44"/>
      <c r="BEI426" s="44"/>
      <c r="BEJ426" s="44"/>
      <c r="BEK426" s="44"/>
      <c r="BEL426" s="44"/>
      <c r="BEM426" s="44"/>
      <c r="BEN426" s="44"/>
      <c r="BEO426" s="44"/>
      <c r="BEP426" s="44"/>
      <c r="BEQ426" s="44"/>
      <c r="BER426" s="44"/>
      <c r="BES426" s="44"/>
      <c r="BET426" s="44"/>
      <c r="BEU426" s="44"/>
      <c r="BEV426" s="44"/>
      <c r="BEW426" s="44"/>
      <c r="BEX426" s="44"/>
      <c r="BEY426" s="44"/>
      <c r="BEZ426" s="44"/>
      <c r="BFA426" s="44"/>
      <c r="BFB426" s="44"/>
      <c r="BFC426" s="44"/>
      <c r="BFD426" s="44"/>
      <c r="BFE426" s="44"/>
      <c r="BFF426" s="44"/>
      <c r="BFG426" s="44"/>
      <c r="BFH426" s="44"/>
      <c r="BFI426" s="44"/>
      <c r="BFJ426" s="44"/>
      <c r="BFK426" s="44"/>
      <c r="BFL426" s="44"/>
      <c r="BFM426" s="44"/>
      <c r="BFN426" s="44"/>
      <c r="BFO426" s="44"/>
      <c r="BFP426" s="44"/>
      <c r="BFQ426" s="44"/>
      <c r="BFR426" s="44"/>
      <c r="BFS426" s="44"/>
      <c r="BFT426" s="44"/>
      <c r="BFU426" s="44"/>
      <c r="BFV426" s="44"/>
      <c r="BFW426" s="44"/>
      <c r="BFX426" s="44"/>
      <c r="BFY426" s="44"/>
      <c r="BFZ426" s="44"/>
      <c r="BGA426" s="44"/>
      <c r="BGB426" s="44"/>
      <c r="BGC426" s="44"/>
      <c r="BGD426" s="44"/>
      <c r="BGE426" s="44"/>
      <c r="BGF426" s="44"/>
      <c r="BGG426" s="44"/>
      <c r="BGH426" s="44"/>
      <c r="BGI426" s="44"/>
      <c r="BGJ426" s="44"/>
      <c r="BGK426" s="44"/>
      <c r="BGL426" s="44"/>
      <c r="BGM426" s="44"/>
      <c r="BGN426" s="44"/>
      <c r="BGO426" s="44"/>
      <c r="BGP426" s="44"/>
      <c r="BGQ426" s="44"/>
      <c r="BGR426" s="44"/>
      <c r="BGS426" s="44"/>
      <c r="BGT426" s="44"/>
      <c r="BGU426" s="44"/>
      <c r="BGV426" s="44"/>
      <c r="BGW426" s="44"/>
      <c r="BGX426" s="44"/>
      <c r="BGY426" s="44"/>
      <c r="BGZ426" s="44"/>
      <c r="BHA426" s="44"/>
      <c r="BHB426" s="44"/>
      <c r="BHC426" s="44"/>
      <c r="BHD426" s="44"/>
      <c r="BHE426" s="44"/>
      <c r="BHF426" s="44"/>
      <c r="BHG426" s="44"/>
      <c r="BHH426" s="44"/>
      <c r="BHI426" s="44"/>
      <c r="BHJ426" s="44"/>
      <c r="BHK426" s="44"/>
      <c r="BHL426" s="44"/>
      <c r="BHM426" s="44"/>
      <c r="BHN426" s="44"/>
      <c r="BHO426" s="44"/>
      <c r="BHP426" s="44"/>
      <c r="BHQ426" s="44"/>
      <c r="BHR426" s="44"/>
      <c r="BHS426" s="44"/>
      <c r="BHT426" s="44"/>
      <c r="BHU426" s="44"/>
      <c r="BHV426" s="44"/>
      <c r="BHW426" s="44"/>
      <c r="BHX426" s="44"/>
      <c r="BHY426" s="44"/>
      <c r="BHZ426" s="44"/>
      <c r="BIA426" s="44"/>
      <c r="BIB426" s="44"/>
      <c r="BIC426" s="44"/>
      <c r="BID426" s="44"/>
      <c r="BIE426" s="44"/>
      <c r="BIF426" s="44"/>
      <c r="BIG426" s="44"/>
      <c r="BIH426" s="44"/>
      <c r="BII426" s="44"/>
      <c r="BIJ426" s="44"/>
      <c r="BIK426" s="44"/>
      <c r="BIL426" s="44"/>
      <c r="BIM426" s="44"/>
      <c r="BIN426" s="44"/>
      <c r="BIO426" s="44"/>
      <c r="BIP426" s="44"/>
      <c r="BIQ426" s="44"/>
      <c r="BIR426" s="44"/>
      <c r="BIS426" s="44"/>
      <c r="BIT426" s="44"/>
      <c r="BIU426" s="44"/>
      <c r="BIV426" s="44"/>
      <c r="BIW426" s="44"/>
      <c r="BIX426" s="44"/>
      <c r="BIY426" s="44"/>
      <c r="BIZ426" s="44"/>
      <c r="BJA426" s="44"/>
      <c r="BJB426" s="44"/>
      <c r="BJC426" s="44"/>
      <c r="BJD426" s="44"/>
      <c r="BJE426" s="44"/>
      <c r="BJF426" s="44"/>
      <c r="BJG426" s="44"/>
      <c r="BJH426" s="44"/>
      <c r="BJI426" s="44"/>
      <c r="BJJ426" s="44"/>
      <c r="BJK426" s="44"/>
      <c r="BJL426" s="44"/>
      <c r="BJM426" s="44"/>
      <c r="BJN426" s="44"/>
      <c r="BJO426" s="44"/>
      <c r="BJP426" s="44"/>
      <c r="BJQ426" s="44"/>
      <c r="BJR426" s="44"/>
      <c r="BJS426" s="44"/>
      <c r="BJT426" s="44"/>
      <c r="BJU426" s="44"/>
      <c r="BJV426" s="44"/>
      <c r="BJW426" s="44"/>
      <c r="BJX426" s="44"/>
      <c r="BJY426" s="44"/>
      <c r="BJZ426" s="44"/>
      <c r="BKA426" s="44"/>
      <c r="BKB426" s="44"/>
      <c r="BKC426" s="44"/>
      <c r="BKD426" s="44"/>
      <c r="BKE426" s="44"/>
      <c r="BKF426" s="44"/>
      <c r="BKG426" s="44"/>
      <c r="BKH426" s="44"/>
      <c r="BKI426" s="44"/>
      <c r="BKJ426" s="44"/>
      <c r="BKK426" s="44"/>
      <c r="BKL426" s="44"/>
      <c r="BKM426" s="44"/>
      <c r="BKN426" s="44"/>
      <c r="BKO426" s="44"/>
      <c r="BKP426" s="44"/>
      <c r="BKQ426" s="44"/>
      <c r="BKR426" s="44"/>
      <c r="BKS426" s="44"/>
      <c r="BKT426" s="44"/>
      <c r="BKU426" s="44"/>
      <c r="BKV426" s="44"/>
      <c r="BKW426" s="44"/>
      <c r="BKX426" s="44"/>
      <c r="BKY426" s="44"/>
      <c r="BKZ426" s="44"/>
      <c r="BLA426" s="44"/>
      <c r="BLB426" s="44"/>
      <c r="BLC426" s="44"/>
      <c r="BLD426" s="44"/>
      <c r="BLE426" s="44"/>
      <c r="BLF426" s="44"/>
      <c r="BLG426" s="44"/>
      <c r="BLH426" s="44"/>
      <c r="BLI426" s="44"/>
      <c r="BLJ426" s="44"/>
      <c r="BLK426" s="44"/>
      <c r="BLL426" s="44"/>
      <c r="BLM426" s="44"/>
      <c r="BLN426" s="44"/>
      <c r="BLO426" s="44"/>
      <c r="BLP426" s="44"/>
      <c r="BLQ426" s="44"/>
      <c r="BLR426" s="44"/>
      <c r="BLS426" s="44"/>
      <c r="BLT426" s="44"/>
      <c r="BLU426" s="44"/>
      <c r="BLV426" s="44"/>
      <c r="BLW426" s="44"/>
      <c r="BLX426" s="44"/>
      <c r="BLY426" s="44"/>
      <c r="BLZ426" s="44"/>
      <c r="BMA426" s="44"/>
      <c r="BMB426" s="44"/>
      <c r="BMC426" s="44"/>
      <c r="BMD426" s="44"/>
      <c r="BME426" s="44"/>
      <c r="BMF426" s="44"/>
      <c r="BMG426" s="44"/>
      <c r="BMH426" s="44"/>
      <c r="BMI426" s="44"/>
      <c r="BMJ426" s="44"/>
      <c r="BMK426" s="44"/>
      <c r="BML426" s="44"/>
      <c r="BMM426" s="44"/>
      <c r="BMN426" s="44"/>
      <c r="BMO426" s="44"/>
      <c r="BMP426" s="44"/>
      <c r="BMQ426" s="44"/>
      <c r="BMR426" s="44"/>
      <c r="BMS426" s="44"/>
      <c r="BMT426" s="44"/>
      <c r="BMU426" s="44"/>
      <c r="BMV426" s="44"/>
      <c r="BMW426" s="44"/>
      <c r="BMX426" s="44"/>
      <c r="BMY426" s="44"/>
      <c r="BMZ426" s="44"/>
      <c r="BNA426" s="44"/>
      <c r="BNB426" s="44"/>
      <c r="BNC426" s="44"/>
      <c r="BND426" s="44"/>
      <c r="BNE426" s="44"/>
      <c r="BNF426" s="44"/>
      <c r="BNG426" s="44"/>
      <c r="BNH426" s="44"/>
      <c r="BNI426" s="44"/>
      <c r="BNJ426" s="44"/>
      <c r="BNK426" s="44"/>
      <c r="BNL426" s="44"/>
      <c r="BNM426" s="44"/>
      <c r="BNN426" s="44"/>
      <c r="BNO426" s="44"/>
      <c r="BNP426" s="44"/>
      <c r="BNQ426" s="44"/>
      <c r="BNR426" s="44"/>
      <c r="BNS426" s="44"/>
      <c r="BNT426" s="44"/>
      <c r="BNU426" s="44"/>
      <c r="BNV426" s="44"/>
      <c r="BNW426" s="44"/>
      <c r="BNX426" s="44"/>
      <c r="BNY426" s="44"/>
      <c r="BNZ426" s="44"/>
      <c r="BOA426" s="44"/>
      <c r="BOB426" s="44"/>
      <c r="BOC426" s="44"/>
      <c r="BOD426" s="44"/>
      <c r="BOE426" s="44"/>
      <c r="BOF426" s="44"/>
      <c r="BOG426" s="44"/>
      <c r="BOH426" s="44"/>
      <c r="BOI426" s="44"/>
      <c r="BOJ426" s="44"/>
      <c r="BOK426" s="44"/>
      <c r="BOL426" s="44"/>
      <c r="BOM426" s="44"/>
      <c r="BON426" s="44"/>
      <c r="BOO426" s="44"/>
      <c r="BOP426" s="44"/>
      <c r="BOQ426" s="44"/>
      <c r="BOR426" s="44"/>
      <c r="BOS426" s="44"/>
      <c r="BOT426" s="44"/>
      <c r="BOU426" s="44"/>
      <c r="BOV426" s="44"/>
      <c r="BOW426" s="44"/>
      <c r="BOX426" s="44"/>
      <c r="BOY426" s="44"/>
      <c r="BOZ426" s="44"/>
      <c r="BPA426" s="44"/>
      <c r="BPB426" s="44"/>
      <c r="BPC426" s="44"/>
      <c r="BPD426" s="44"/>
      <c r="BPE426" s="44"/>
      <c r="BPF426" s="44"/>
      <c r="BPG426" s="44"/>
      <c r="BPH426" s="44"/>
      <c r="BPI426" s="44"/>
      <c r="BPJ426" s="44"/>
      <c r="BPK426" s="44"/>
      <c r="BPL426" s="44"/>
      <c r="BPM426" s="44"/>
      <c r="BPN426" s="44"/>
      <c r="BPO426" s="44"/>
      <c r="BPP426" s="44"/>
      <c r="BPQ426" s="44"/>
      <c r="BPR426" s="44"/>
      <c r="BPS426" s="44"/>
      <c r="BPT426" s="44"/>
      <c r="BPU426" s="44"/>
      <c r="BPV426" s="44"/>
      <c r="BPW426" s="44"/>
      <c r="BPX426" s="44"/>
      <c r="BPY426" s="44"/>
      <c r="BPZ426" s="44"/>
      <c r="BQA426" s="44"/>
      <c r="BQB426" s="44"/>
      <c r="BQC426" s="44"/>
      <c r="BQD426" s="44"/>
      <c r="BQE426" s="44"/>
      <c r="BQF426" s="44"/>
      <c r="BQG426" s="44"/>
      <c r="BQH426" s="44"/>
      <c r="BQI426" s="44"/>
      <c r="BQJ426" s="44"/>
      <c r="BQK426" s="44"/>
      <c r="BQL426" s="44"/>
      <c r="BQM426" s="44"/>
      <c r="BQN426" s="44"/>
      <c r="BQO426" s="44"/>
      <c r="BQP426" s="44"/>
      <c r="BQQ426" s="44"/>
      <c r="BQR426" s="44"/>
      <c r="BQS426" s="44"/>
      <c r="BQT426" s="44"/>
      <c r="BQU426" s="44"/>
      <c r="BQV426" s="44"/>
      <c r="BQW426" s="44"/>
      <c r="BQX426" s="44"/>
      <c r="BQY426" s="44"/>
      <c r="BQZ426" s="44"/>
      <c r="BRA426" s="44"/>
      <c r="BRB426" s="44"/>
      <c r="BRC426" s="44"/>
      <c r="BRD426" s="44"/>
      <c r="BRE426" s="44"/>
      <c r="BRF426" s="44"/>
      <c r="BRG426" s="44"/>
      <c r="BRH426" s="44"/>
      <c r="BRI426" s="44"/>
      <c r="BRJ426" s="44"/>
      <c r="BRK426" s="44"/>
      <c r="BRL426" s="44"/>
      <c r="BRM426" s="44"/>
      <c r="BRN426" s="44"/>
      <c r="BRO426" s="44"/>
      <c r="BRP426" s="44"/>
      <c r="BRQ426" s="44"/>
      <c r="BRR426" s="44"/>
      <c r="BRS426" s="44"/>
      <c r="BRT426" s="44"/>
      <c r="BRU426" s="44"/>
      <c r="BRV426" s="44"/>
      <c r="BRW426" s="44"/>
      <c r="BRX426" s="44"/>
      <c r="BRY426" s="44"/>
      <c r="BRZ426" s="44"/>
      <c r="BSA426" s="44"/>
      <c r="BSB426" s="44"/>
      <c r="BSC426" s="44"/>
      <c r="BSD426" s="44"/>
      <c r="BSE426" s="44"/>
      <c r="BSF426" s="44"/>
      <c r="BSG426" s="44"/>
      <c r="BSH426" s="44"/>
      <c r="BSI426" s="44"/>
      <c r="BSJ426" s="44"/>
      <c r="BSK426" s="44"/>
      <c r="BSL426" s="44"/>
      <c r="BSM426" s="44"/>
      <c r="BSN426" s="44"/>
      <c r="BSO426" s="44"/>
      <c r="BSP426" s="44"/>
      <c r="BSQ426" s="44"/>
      <c r="BSR426" s="44"/>
      <c r="BSS426" s="44"/>
      <c r="BST426" s="44"/>
      <c r="BSU426" s="44"/>
      <c r="BSV426" s="44"/>
      <c r="BSW426" s="44"/>
      <c r="BSX426" s="44"/>
      <c r="BSY426" s="44"/>
      <c r="BSZ426" s="44"/>
      <c r="BTA426" s="44"/>
      <c r="BTB426" s="44"/>
      <c r="BTC426" s="44"/>
      <c r="BTD426" s="44"/>
      <c r="BTE426" s="44"/>
      <c r="BTF426" s="44"/>
      <c r="BTG426" s="44"/>
      <c r="BTH426" s="44"/>
      <c r="BTI426" s="44"/>
      <c r="BTJ426" s="44"/>
      <c r="BTK426" s="44"/>
      <c r="BTL426" s="44"/>
      <c r="BTM426" s="44"/>
      <c r="BTN426" s="44"/>
      <c r="BTO426" s="44"/>
      <c r="BTP426" s="44"/>
      <c r="BTQ426" s="44"/>
      <c r="BTR426" s="44"/>
      <c r="BTS426" s="44"/>
      <c r="BTT426" s="44"/>
      <c r="BTU426" s="44"/>
      <c r="BTV426" s="44"/>
      <c r="BTW426" s="44"/>
      <c r="BTX426" s="44"/>
      <c r="BTY426" s="44"/>
      <c r="BTZ426" s="44"/>
      <c r="BUA426" s="44"/>
      <c r="BUB426" s="44"/>
      <c r="BUC426" s="44"/>
      <c r="BUD426" s="44"/>
      <c r="BUE426" s="44"/>
      <c r="BUF426" s="44"/>
      <c r="BUG426" s="44"/>
      <c r="BUH426" s="44"/>
      <c r="BUI426" s="44"/>
      <c r="BUJ426" s="44"/>
      <c r="BUK426" s="44"/>
      <c r="BUL426" s="44"/>
      <c r="BUM426" s="44"/>
      <c r="BUN426" s="44"/>
      <c r="BUO426" s="44"/>
      <c r="BUP426" s="44"/>
      <c r="BUQ426" s="44"/>
      <c r="BUR426" s="44"/>
      <c r="BUS426" s="44"/>
      <c r="BUT426" s="44"/>
      <c r="BUU426" s="44"/>
      <c r="BUV426" s="44"/>
      <c r="BUW426" s="44"/>
      <c r="BUX426" s="44"/>
      <c r="BUY426" s="44"/>
      <c r="BUZ426" s="44"/>
      <c r="BVA426" s="44"/>
      <c r="BVB426" s="44"/>
      <c r="BVC426" s="44"/>
      <c r="BVD426" s="44"/>
      <c r="BVE426" s="44"/>
      <c r="BVF426" s="44"/>
      <c r="BVG426" s="44"/>
      <c r="BVH426" s="44"/>
      <c r="BVI426" s="44"/>
      <c r="BVJ426" s="44"/>
      <c r="BVK426" s="44"/>
      <c r="BVL426" s="44"/>
      <c r="BVM426" s="44"/>
      <c r="BVN426" s="44"/>
      <c r="BVO426" s="44"/>
      <c r="BVP426" s="44"/>
      <c r="BVQ426" s="44"/>
      <c r="BVR426" s="44"/>
      <c r="BVS426" s="44"/>
      <c r="BVT426" s="44"/>
      <c r="BVU426" s="44"/>
      <c r="BVV426" s="44"/>
      <c r="BVW426" s="44"/>
      <c r="BVX426" s="44"/>
      <c r="BVY426" s="44"/>
      <c r="BVZ426" s="44"/>
      <c r="BWA426" s="44"/>
      <c r="BWB426" s="44"/>
      <c r="BWC426" s="44"/>
      <c r="BWD426" s="44"/>
      <c r="BWE426" s="44"/>
      <c r="BWF426" s="44"/>
      <c r="BWG426" s="44"/>
      <c r="BWH426" s="44"/>
      <c r="BWI426" s="44"/>
      <c r="BWJ426" s="44"/>
      <c r="BWK426" s="44"/>
      <c r="BWL426" s="44"/>
      <c r="BWM426" s="44"/>
      <c r="BWN426" s="44"/>
      <c r="BWO426" s="44"/>
      <c r="BWP426" s="44"/>
      <c r="BWQ426" s="44"/>
      <c r="BWR426" s="44"/>
      <c r="BWS426" s="44"/>
      <c r="BWT426" s="44"/>
      <c r="BWU426" s="44"/>
      <c r="BWV426" s="44"/>
      <c r="BWW426" s="44"/>
      <c r="BWX426" s="44"/>
      <c r="BWY426" s="44"/>
      <c r="BWZ426" s="44"/>
      <c r="BXA426" s="44"/>
      <c r="BXB426" s="44"/>
      <c r="BXC426" s="44"/>
      <c r="BXD426" s="44"/>
      <c r="BXE426" s="44"/>
      <c r="BXF426" s="44"/>
      <c r="BXG426" s="44"/>
      <c r="BXH426" s="44"/>
      <c r="BXI426" s="44"/>
      <c r="BXJ426" s="44"/>
      <c r="BXK426" s="44"/>
      <c r="BXL426" s="44"/>
      <c r="BXM426" s="44"/>
      <c r="BXN426" s="44"/>
      <c r="BXO426" s="44"/>
      <c r="BXP426" s="44"/>
      <c r="BXQ426" s="44"/>
      <c r="BXR426" s="44"/>
      <c r="BXS426" s="44"/>
      <c r="BXT426" s="44"/>
      <c r="BXU426" s="44"/>
      <c r="BXV426" s="44"/>
      <c r="BXW426" s="44"/>
      <c r="BXX426" s="44"/>
      <c r="BXY426" s="44"/>
      <c r="BXZ426" s="44"/>
      <c r="BYA426" s="44"/>
      <c r="BYB426" s="44"/>
      <c r="BYC426" s="44"/>
      <c r="BYD426" s="44"/>
      <c r="BYE426" s="44"/>
      <c r="BYF426" s="44"/>
      <c r="BYG426" s="44"/>
      <c r="BYH426" s="44"/>
      <c r="BYI426" s="44"/>
      <c r="BYJ426" s="44"/>
      <c r="BYK426" s="44"/>
      <c r="BYL426" s="44"/>
      <c r="BYM426" s="44"/>
      <c r="BYN426" s="44"/>
      <c r="BYO426" s="44"/>
      <c r="BYP426" s="44"/>
      <c r="BYQ426" s="44"/>
      <c r="BYR426" s="44"/>
      <c r="BYS426" s="44"/>
      <c r="BYT426" s="44"/>
      <c r="BYU426" s="44"/>
      <c r="BYV426" s="44"/>
      <c r="BYW426" s="44"/>
      <c r="BYX426" s="44"/>
      <c r="BYY426" s="44"/>
      <c r="BYZ426" s="44"/>
      <c r="BZA426" s="44"/>
      <c r="BZB426" s="44"/>
      <c r="BZC426" s="44"/>
      <c r="BZD426" s="44"/>
      <c r="BZE426" s="44"/>
      <c r="BZF426" s="44"/>
      <c r="BZG426" s="44"/>
      <c r="BZH426" s="44"/>
      <c r="BZI426" s="44"/>
      <c r="BZJ426" s="44"/>
      <c r="BZK426" s="44"/>
      <c r="BZL426" s="44"/>
      <c r="BZM426" s="44"/>
      <c r="BZN426" s="44"/>
      <c r="BZO426" s="44"/>
      <c r="BZP426" s="44"/>
      <c r="BZQ426" s="44"/>
      <c r="BZR426" s="44"/>
      <c r="BZS426" s="44"/>
      <c r="BZT426" s="44"/>
      <c r="BZU426" s="44"/>
      <c r="BZV426" s="44"/>
      <c r="BZW426" s="44"/>
      <c r="BZX426" s="44"/>
      <c r="BZY426" s="44"/>
      <c r="BZZ426" s="44"/>
      <c r="CAA426" s="44"/>
      <c r="CAB426" s="44"/>
      <c r="CAC426" s="44"/>
      <c r="CAD426" s="44"/>
      <c r="CAE426" s="44"/>
      <c r="CAF426" s="44"/>
      <c r="CAG426" s="44"/>
      <c r="CAH426" s="44"/>
      <c r="CAI426" s="44"/>
      <c r="CAJ426" s="44"/>
      <c r="CAK426" s="44"/>
      <c r="CAL426" s="44"/>
      <c r="CAM426" s="44"/>
      <c r="CAN426" s="44"/>
      <c r="CAO426" s="44"/>
      <c r="CAP426" s="44"/>
      <c r="CAQ426" s="44"/>
      <c r="CAR426" s="44"/>
      <c r="CAS426" s="44"/>
      <c r="CAT426" s="44"/>
      <c r="CAU426" s="44"/>
      <c r="CAV426" s="44"/>
      <c r="CAW426" s="44"/>
      <c r="CAX426" s="44"/>
      <c r="CAY426" s="44"/>
      <c r="CAZ426" s="44"/>
      <c r="CBA426" s="44"/>
      <c r="CBB426" s="44"/>
      <c r="CBC426" s="44"/>
      <c r="CBD426" s="44"/>
      <c r="CBE426" s="44"/>
      <c r="CBF426" s="44"/>
      <c r="CBG426" s="44"/>
      <c r="CBH426" s="44"/>
      <c r="CBI426" s="44"/>
      <c r="CBJ426" s="44"/>
      <c r="CBK426" s="44"/>
      <c r="CBL426" s="44"/>
      <c r="CBM426" s="44"/>
      <c r="CBN426" s="44"/>
      <c r="CBO426" s="44"/>
      <c r="CBP426" s="44"/>
      <c r="CBQ426" s="44"/>
      <c r="CBR426" s="44"/>
      <c r="CBS426" s="44"/>
      <c r="CBT426" s="44"/>
      <c r="CBU426" s="44"/>
      <c r="CBV426" s="44"/>
      <c r="CBW426" s="44"/>
      <c r="CBX426" s="44"/>
      <c r="CBY426" s="44"/>
      <c r="CBZ426" s="44"/>
      <c r="CCA426" s="44"/>
      <c r="CCB426" s="44"/>
      <c r="CCC426" s="44"/>
      <c r="CCD426" s="44"/>
      <c r="CCE426" s="44"/>
      <c r="CCF426" s="44"/>
      <c r="CCG426" s="44"/>
      <c r="CCH426" s="44"/>
      <c r="CCI426" s="44"/>
      <c r="CCJ426" s="44"/>
      <c r="CCK426" s="44"/>
      <c r="CCL426" s="44"/>
      <c r="CCM426" s="44"/>
      <c r="CCN426" s="44"/>
      <c r="CCO426" s="44"/>
      <c r="CCP426" s="44"/>
      <c r="CCQ426" s="44"/>
      <c r="CCR426" s="44"/>
      <c r="CCS426" s="44"/>
      <c r="CCT426" s="44"/>
      <c r="CCU426" s="44"/>
      <c r="CCV426" s="44"/>
      <c r="CCW426" s="44"/>
      <c r="CCX426" s="44"/>
      <c r="CCY426" s="44"/>
      <c r="CCZ426" s="44"/>
      <c r="CDA426" s="44"/>
      <c r="CDB426" s="44"/>
      <c r="CDC426" s="44"/>
      <c r="CDD426" s="44"/>
      <c r="CDE426" s="44"/>
      <c r="CDF426" s="44"/>
      <c r="CDG426" s="44"/>
      <c r="CDH426" s="44"/>
      <c r="CDI426" s="44"/>
      <c r="CDJ426" s="44"/>
      <c r="CDK426" s="44"/>
      <c r="CDL426" s="44"/>
      <c r="CDM426" s="44"/>
      <c r="CDN426" s="44"/>
      <c r="CDO426" s="44"/>
      <c r="CDP426" s="44"/>
      <c r="CDQ426" s="44"/>
      <c r="CDR426" s="44"/>
      <c r="CDS426" s="44"/>
      <c r="CDT426" s="44"/>
      <c r="CDU426" s="44"/>
      <c r="CDV426" s="44"/>
      <c r="CDW426" s="44"/>
      <c r="CDX426" s="44"/>
      <c r="CDY426" s="44"/>
      <c r="CDZ426" s="44"/>
      <c r="CEA426" s="44"/>
      <c r="CEB426" s="44"/>
      <c r="CEC426" s="44"/>
      <c r="CED426" s="44"/>
      <c r="CEE426" s="44"/>
      <c r="CEF426" s="44"/>
      <c r="CEG426" s="44"/>
      <c r="CEH426" s="44"/>
      <c r="CEI426" s="44"/>
      <c r="CEJ426" s="44"/>
      <c r="CEK426" s="44"/>
      <c r="CEL426" s="44"/>
      <c r="CEM426" s="44"/>
      <c r="CEN426" s="44"/>
      <c r="CEO426" s="44"/>
      <c r="CEP426" s="44"/>
      <c r="CEQ426" s="44"/>
      <c r="CER426" s="44"/>
      <c r="CES426" s="44"/>
      <c r="CET426" s="44"/>
      <c r="CEU426" s="44"/>
      <c r="CEV426" s="44"/>
      <c r="CEW426" s="44"/>
      <c r="CEX426" s="44"/>
      <c r="CEY426" s="44"/>
      <c r="CEZ426" s="44"/>
      <c r="CFA426" s="44"/>
      <c r="CFB426" s="44"/>
      <c r="CFC426" s="44"/>
      <c r="CFD426" s="44"/>
      <c r="CFE426" s="44"/>
      <c r="CFF426" s="44"/>
      <c r="CFG426" s="44"/>
      <c r="CFH426" s="44"/>
      <c r="CFI426" s="44"/>
      <c r="CFJ426" s="44"/>
      <c r="CFK426" s="44"/>
      <c r="CFL426" s="44"/>
      <c r="CFM426" s="44"/>
      <c r="CFN426" s="44"/>
      <c r="CFO426" s="44"/>
      <c r="CFP426" s="44"/>
      <c r="CFQ426" s="44"/>
      <c r="CFR426" s="44"/>
      <c r="CFS426" s="44"/>
      <c r="CFT426" s="44"/>
      <c r="CFU426" s="44"/>
      <c r="CFV426" s="44"/>
      <c r="CFW426" s="44"/>
      <c r="CFX426" s="44"/>
      <c r="CFY426" s="44"/>
      <c r="CFZ426" s="44"/>
      <c r="CGA426" s="44"/>
      <c r="CGB426" s="44"/>
      <c r="CGC426" s="44"/>
      <c r="CGD426" s="44"/>
      <c r="CGE426" s="44"/>
      <c r="CGF426" s="44"/>
      <c r="CGG426" s="44"/>
      <c r="CGH426" s="44"/>
      <c r="CGI426" s="44"/>
      <c r="CGJ426" s="44"/>
      <c r="CGK426" s="44"/>
      <c r="CGL426" s="44"/>
      <c r="CGM426" s="44"/>
      <c r="CGN426" s="44"/>
      <c r="CGO426" s="44"/>
      <c r="CGP426" s="44"/>
      <c r="CGQ426" s="44"/>
      <c r="CGR426" s="44"/>
      <c r="CGS426" s="44"/>
      <c r="CGT426" s="44"/>
      <c r="CGU426" s="44"/>
      <c r="CGV426" s="44"/>
      <c r="CGW426" s="44"/>
      <c r="CGX426" s="44"/>
      <c r="CGY426" s="44"/>
      <c r="CGZ426" s="44"/>
      <c r="CHA426" s="44"/>
      <c r="CHB426" s="44"/>
      <c r="CHC426" s="44"/>
      <c r="CHD426" s="44"/>
      <c r="CHE426" s="44"/>
      <c r="CHF426" s="44"/>
      <c r="CHG426" s="44"/>
      <c r="CHH426" s="44"/>
      <c r="CHI426" s="44"/>
      <c r="CHJ426" s="44"/>
      <c r="CHK426" s="44"/>
      <c r="CHL426" s="44"/>
      <c r="CHM426" s="44"/>
      <c r="CHN426" s="44"/>
      <c r="CHO426" s="44"/>
      <c r="CHP426" s="44"/>
      <c r="CHQ426" s="44"/>
      <c r="CHR426" s="44"/>
      <c r="CHS426" s="44"/>
      <c r="CHT426" s="44"/>
      <c r="CHU426" s="44"/>
      <c r="CHV426" s="44"/>
      <c r="CHW426" s="44"/>
      <c r="CHX426" s="44"/>
      <c r="CHY426" s="44"/>
      <c r="CHZ426" s="44"/>
      <c r="CIA426" s="44"/>
      <c r="CIB426" s="44"/>
      <c r="CIC426" s="44"/>
      <c r="CID426" s="44"/>
      <c r="CIE426" s="44"/>
      <c r="CIF426" s="44"/>
      <c r="CIG426" s="44"/>
      <c r="CIH426" s="44"/>
      <c r="CII426" s="44"/>
      <c r="CIJ426" s="44"/>
      <c r="CIK426" s="44"/>
      <c r="CIL426" s="44"/>
      <c r="CIM426" s="44"/>
      <c r="CIN426" s="44"/>
      <c r="CIO426" s="44"/>
      <c r="CIP426" s="44"/>
      <c r="CIQ426" s="44"/>
      <c r="CIR426" s="44"/>
      <c r="CIS426" s="44"/>
      <c r="CIT426" s="44"/>
      <c r="CIU426" s="44"/>
      <c r="CIV426" s="44"/>
      <c r="CIW426" s="44"/>
      <c r="CIX426" s="44"/>
      <c r="CIY426" s="44"/>
      <c r="CIZ426" s="44"/>
      <c r="CJA426" s="44"/>
      <c r="CJB426" s="44"/>
      <c r="CJC426" s="44"/>
      <c r="CJD426" s="44"/>
      <c r="CJE426" s="44"/>
      <c r="CJF426" s="44"/>
      <c r="CJG426" s="44"/>
      <c r="CJH426" s="44"/>
      <c r="CJI426" s="44"/>
      <c r="CJJ426" s="44"/>
      <c r="CJK426" s="44"/>
      <c r="CJL426" s="44"/>
      <c r="CJM426" s="44"/>
      <c r="CJN426" s="44"/>
      <c r="CJO426" s="44"/>
      <c r="CJP426" s="44"/>
      <c r="CJQ426" s="44"/>
      <c r="CJR426" s="44"/>
      <c r="CJS426" s="44"/>
      <c r="CJT426" s="44"/>
      <c r="CJU426" s="44"/>
      <c r="CJV426" s="44"/>
      <c r="CJW426" s="44"/>
      <c r="CJX426" s="44"/>
      <c r="CJY426" s="44"/>
      <c r="CJZ426" s="44"/>
      <c r="CKA426" s="44"/>
      <c r="CKB426" s="44"/>
      <c r="CKC426" s="44"/>
      <c r="CKD426" s="44"/>
      <c r="CKE426" s="44"/>
      <c r="CKF426" s="44"/>
      <c r="CKG426" s="44"/>
      <c r="CKH426" s="44"/>
      <c r="CKI426" s="44"/>
      <c r="CKJ426" s="44"/>
      <c r="CKK426" s="44"/>
      <c r="CKL426" s="44"/>
      <c r="CKM426" s="44"/>
      <c r="CKN426" s="44"/>
      <c r="CKO426" s="44"/>
      <c r="CKP426" s="44"/>
      <c r="CKQ426" s="44"/>
      <c r="CKR426" s="44"/>
      <c r="CKS426" s="44"/>
      <c r="CKT426" s="44"/>
      <c r="CKU426" s="44"/>
      <c r="CKV426" s="44"/>
      <c r="CKW426" s="44"/>
      <c r="CKX426" s="44"/>
      <c r="CKY426" s="44"/>
      <c r="CKZ426" s="44"/>
      <c r="CLA426" s="44"/>
      <c r="CLB426" s="44"/>
      <c r="CLC426" s="44"/>
      <c r="CLD426" s="44"/>
      <c r="CLE426" s="44"/>
      <c r="CLF426" s="44"/>
      <c r="CLG426" s="44"/>
      <c r="CLH426" s="44"/>
      <c r="CLI426" s="44"/>
      <c r="CLJ426" s="44"/>
      <c r="CLK426" s="44"/>
      <c r="CLL426" s="44"/>
      <c r="CLM426" s="44"/>
      <c r="CLN426" s="44"/>
      <c r="CLO426" s="44"/>
      <c r="CLP426" s="44"/>
      <c r="CLQ426" s="44"/>
      <c r="CLR426" s="44"/>
      <c r="CLS426" s="44"/>
      <c r="CLT426" s="44"/>
      <c r="CLU426" s="44"/>
      <c r="CLV426" s="44"/>
      <c r="CLW426" s="44"/>
      <c r="CLX426" s="44"/>
      <c r="CLY426" s="44"/>
      <c r="CLZ426" s="44"/>
      <c r="CMA426" s="44"/>
      <c r="CMB426" s="44"/>
      <c r="CMC426" s="44"/>
      <c r="CMD426" s="44"/>
      <c r="CME426" s="44"/>
      <c r="CMF426" s="44"/>
      <c r="CMG426" s="44"/>
      <c r="CMH426" s="44"/>
      <c r="CMI426" s="44"/>
      <c r="CMJ426" s="44"/>
      <c r="CMK426" s="44"/>
      <c r="CML426" s="44"/>
      <c r="CMM426" s="44"/>
      <c r="CMN426" s="44"/>
      <c r="CMO426" s="44"/>
      <c r="CMP426" s="44"/>
      <c r="CMQ426" s="44"/>
      <c r="CMR426" s="44"/>
      <c r="CMS426" s="44"/>
      <c r="CMT426" s="44"/>
      <c r="CMU426" s="44"/>
      <c r="CMV426" s="44"/>
      <c r="CMW426" s="44"/>
      <c r="CMX426" s="44"/>
      <c r="CMY426" s="44"/>
      <c r="CMZ426" s="44"/>
      <c r="CNA426" s="44"/>
      <c r="CNB426" s="44"/>
      <c r="CNC426" s="44"/>
      <c r="CND426" s="44"/>
      <c r="CNE426" s="44"/>
      <c r="CNF426" s="44"/>
      <c r="CNG426" s="44"/>
      <c r="CNH426" s="44"/>
      <c r="CNI426" s="44"/>
      <c r="CNJ426" s="44"/>
      <c r="CNK426" s="44"/>
      <c r="CNL426" s="44"/>
      <c r="CNM426" s="44"/>
      <c r="CNN426" s="44"/>
      <c r="CNO426" s="44"/>
      <c r="CNP426" s="44"/>
      <c r="CNQ426" s="44"/>
      <c r="CNR426" s="44"/>
      <c r="CNS426" s="44"/>
      <c r="CNT426" s="44"/>
      <c r="CNU426" s="44"/>
      <c r="CNV426" s="44"/>
      <c r="CNW426" s="44"/>
      <c r="CNX426" s="44"/>
      <c r="CNY426" s="44"/>
      <c r="CNZ426" s="44"/>
      <c r="COA426" s="44"/>
      <c r="COB426" s="44"/>
      <c r="COC426" s="44"/>
      <c r="COD426" s="44"/>
      <c r="COE426" s="44"/>
      <c r="COF426" s="44"/>
      <c r="COG426" s="44"/>
      <c r="COH426" s="44"/>
      <c r="COI426" s="44"/>
      <c r="COJ426" s="44"/>
      <c r="COK426" s="44"/>
      <c r="COL426" s="44"/>
      <c r="COM426" s="44"/>
      <c r="CON426" s="44"/>
      <c r="COO426" s="44"/>
      <c r="COP426" s="44"/>
      <c r="COQ426" s="44"/>
      <c r="COR426" s="44"/>
      <c r="COS426" s="44"/>
      <c r="COT426" s="44"/>
      <c r="COU426" s="44"/>
      <c r="COV426" s="44"/>
      <c r="COW426" s="44"/>
      <c r="COX426" s="44"/>
      <c r="COY426" s="44"/>
      <c r="COZ426" s="44"/>
      <c r="CPA426" s="44"/>
      <c r="CPB426" s="44"/>
      <c r="CPC426" s="44"/>
      <c r="CPD426" s="44"/>
      <c r="CPE426" s="44"/>
      <c r="CPF426" s="44"/>
      <c r="CPG426" s="44"/>
      <c r="CPH426" s="44"/>
      <c r="CPI426" s="44"/>
      <c r="CPJ426" s="44"/>
      <c r="CPK426" s="44"/>
      <c r="CPL426" s="44"/>
      <c r="CPM426" s="44"/>
      <c r="CPN426" s="44"/>
      <c r="CPO426" s="44"/>
      <c r="CPP426" s="44"/>
      <c r="CPQ426" s="44"/>
      <c r="CPR426" s="44"/>
      <c r="CPS426" s="44"/>
      <c r="CPT426" s="44"/>
      <c r="CPU426" s="44"/>
      <c r="CPV426" s="44"/>
      <c r="CPW426" s="44"/>
      <c r="CPX426" s="44"/>
      <c r="CPY426" s="44"/>
      <c r="CPZ426" s="44"/>
      <c r="CQA426" s="44"/>
      <c r="CQB426" s="44"/>
      <c r="CQC426" s="44"/>
      <c r="CQD426" s="44"/>
      <c r="CQE426" s="44"/>
      <c r="CQF426" s="44"/>
      <c r="CQG426" s="44"/>
      <c r="CQH426" s="44"/>
      <c r="CQI426" s="44"/>
      <c r="CQJ426" s="44"/>
      <c r="CQK426" s="44"/>
      <c r="CQL426" s="44"/>
      <c r="CQM426" s="44"/>
      <c r="CQN426" s="44"/>
      <c r="CQO426" s="44"/>
      <c r="CQP426" s="44"/>
      <c r="CQQ426" s="44"/>
      <c r="CQR426" s="44"/>
      <c r="CQS426" s="44"/>
      <c r="CQT426" s="44"/>
      <c r="CQU426" s="44"/>
      <c r="CQV426" s="44"/>
      <c r="CQW426" s="44"/>
      <c r="CQX426" s="44"/>
      <c r="CQY426" s="44"/>
      <c r="CQZ426" s="44"/>
      <c r="CRA426" s="44"/>
      <c r="CRB426" s="44"/>
      <c r="CRC426" s="44"/>
      <c r="CRD426" s="44"/>
      <c r="CRE426" s="44"/>
      <c r="CRF426" s="44"/>
      <c r="CRG426" s="44"/>
      <c r="CRH426" s="44"/>
      <c r="CRI426" s="44"/>
      <c r="CRJ426" s="44"/>
      <c r="CRK426" s="44"/>
      <c r="CRL426" s="44"/>
      <c r="CRM426" s="44"/>
      <c r="CRN426" s="44"/>
      <c r="CRO426" s="44"/>
      <c r="CRP426" s="44"/>
      <c r="CRQ426" s="44"/>
      <c r="CRR426" s="44"/>
      <c r="CRS426" s="44"/>
      <c r="CRT426" s="44"/>
      <c r="CRU426" s="44"/>
      <c r="CRV426" s="44"/>
      <c r="CRW426" s="44"/>
      <c r="CRX426" s="44"/>
      <c r="CRY426" s="44"/>
      <c r="CRZ426" s="44"/>
      <c r="CSA426" s="44"/>
      <c r="CSB426" s="44"/>
      <c r="CSC426" s="44"/>
      <c r="CSD426" s="44"/>
      <c r="CSE426" s="44"/>
      <c r="CSF426" s="44"/>
      <c r="CSG426" s="44"/>
      <c r="CSH426" s="44"/>
      <c r="CSI426" s="44"/>
      <c r="CSJ426" s="44"/>
      <c r="CSK426" s="44"/>
      <c r="CSL426" s="44"/>
      <c r="CSM426" s="44"/>
      <c r="CSN426" s="44"/>
      <c r="CSO426" s="44"/>
      <c r="CSP426" s="44"/>
      <c r="CSQ426" s="44"/>
      <c r="CSR426" s="44"/>
      <c r="CSS426" s="44"/>
      <c r="CST426" s="44"/>
      <c r="CSU426" s="44"/>
      <c r="CSV426" s="44"/>
      <c r="CSW426" s="44"/>
      <c r="CSX426" s="44"/>
      <c r="CSY426" s="44"/>
      <c r="CSZ426" s="44"/>
      <c r="CTA426" s="44"/>
      <c r="CTB426" s="44"/>
      <c r="CTC426" s="44"/>
      <c r="CTD426" s="44"/>
      <c r="CTE426" s="44"/>
      <c r="CTF426" s="44"/>
      <c r="CTG426" s="44"/>
      <c r="CTH426" s="44"/>
      <c r="CTI426" s="44"/>
      <c r="CTJ426" s="44"/>
      <c r="CTK426" s="44"/>
      <c r="CTL426" s="44"/>
      <c r="CTM426" s="44"/>
      <c r="CTN426" s="44"/>
      <c r="CTO426" s="44"/>
      <c r="CTP426" s="44"/>
      <c r="CTQ426" s="44"/>
      <c r="CTR426" s="44"/>
      <c r="CTS426" s="44"/>
      <c r="CTT426" s="44"/>
      <c r="CTU426" s="44"/>
      <c r="CTV426" s="44"/>
      <c r="CTW426" s="44"/>
      <c r="CTX426" s="44"/>
      <c r="CTY426" s="44"/>
      <c r="CTZ426" s="44"/>
      <c r="CUA426" s="44"/>
      <c r="CUB426" s="44"/>
      <c r="CUC426" s="44"/>
      <c r="CUD426" s="44"/>
      <c r="CUE426" s="44"/>
      <c r="CUF426" s="44"/>
      <c r="CUG426" s="44"/>
      <c r="CUH426" s="44"/>
      <c r="CUI426" s="44"/>
      <c r="CUJ426" s="44"/>
      <c r="CUK426" s="44"/>
      <c r="CUL426" s="44"/>
      <c r="CUM426" s="44"/>
      <c r="CUN426" s="44"/>
      <c r="CUO426" s="44"/>
      <c r="CUP426" s="44"/>
      <c r="CUQ426" s="44"/>
      <c r="CUR426" s="44"/>
      <c r="CUS426" s="44"/>
      <c r="CUT426" s="44"/>
      <c r="CUU426" s="44"/>
      <c r="CUV426" s="44"/>
      <c r="CUW426" s="44"/>
      <c r="CUX426" s="44"/>
      <c r="CUY426" s="44"/>
      <c r="CUZ426" s="44"/>
      <c r="CVA426" s="44"/>
      <c r="CVB426" s="44"/>
      <c r="CVC426" s="44"/>
      <c r="CVD426" s="44"/>
      <c r="CVE426" s="44"/>
      <c r="CVF426" s="44"/>
      <c r="CVG426" s="44"/>
      <c r="CVH426" s="44"/>
      <c r="CVI426" s="44"/>
      <c r="CVJ426" s="44"/>
      <c r="CVK426" s="44"/>
      <c r="CVL426" s="44"/>
      <c r="CVM426" s="44"/>
      <c r="CVN426" s="44"/>
      <c r="CVO426" s="44"/>
      <c r="CVP426" s="44"/>
      <c r="CVQ426" s="44"/>
      <c r="CVR426" s="44"/>
      <c r="CVS426" s="44"/>
      <c r="CVT426" s="44"/>
      <c r="CVU426" s="44"/>
      <c r="CVV426" s="44"/>
      <c r="CVW426" s="44"/>
      <c r="CVX426" s="44"/>
      <c r="CVY426" s="44"/>
      <c r="CVZ426" s="44"/>
      <c r="CWA426" s="44"/>
      <c r="CWB426" s="44"/>
      <c r="CWC426" s="44"/>
      <c r="CWD426" s="44"/>
      <c r="CWE426" s="44"/>
      <c r="CWF426" s="44"/>
      <c r="CWG426" s="44"/>
      <c r="CWH426" s="44"/>
      <c r="CWI426" s="44"/>
      <c r="CWJ426" s="44"/>
      <c r="CWK426" s="44"/>
      <c r="CWL426" s="44"/>
      <c r="CWM426" s="44"/>
      <c r="CWN426" s="44"/>
      <c r="CWO426" s="44"/>
      <c r="CWP426" s="44"/>
      <c r="CWQ426" s="44"/>
      <c r="CWR426" s="44"/>
      <c r="CWS426" s="44"/>
      <c r="CWT426" s="44"/>
      <c r="CWU426" s="44"/>
      <c r="CWV426" s="44"/>
      <c r="CWW426" s="44"/>
      <c r="CWX426" s="44"/>
      <c r="CWY426" s="44"/>
      <c r="CWZ426" s="44"/>
      <c r="CXA426" s="44"/>
      <c r="CXB426" s="44"/>
      <c r="CXC426" s="44"/>
      <c r="CXD426" s="44"/>
      <c r="CXE426" s="44"/>
      <c r="CXF426" s="44"/>
      <c r="CXG426" s="44"/>
      <c r="CXH426" s="44"/>
      <c r="CXI426" s="44"/>
      <c r="CXJ426" s="44"/>
      <c r="CXK426" s="44"/>
      <c r="CXL426" s="44"/>
      <c r="CXM426" s="44"/>
      <c r="CXN426" s="44"/>
      <c r="CXO426" s="44"/>
      <c r="CXP426" s="44"/>
      <c r="CXQ426" s="44"/>
      <c r="CXR426" s="44"/>
      <c r="CXS426" s="44"/>
      <c r="CXT426" s="44"/>
      <c r="CXU426" s="44"/>
      <c r="CXV426" s="44"/>
      <c r="CXW426" s="44"/>
      <c r="CXX426" s="44"/>
      <c r="CXY426" s="44"/>
      <c r="CXZ426" s="44"/>
      <c r="CYA426" s="44"/>
      <c r="CYB426" s="44"/>
      <c r="CYC426" s="44"/>
      <c r="CYD426" s="44"/>
      <c r="CYE426" s="44"/>
      <c r="CYF426" s="44"/>
      <c r="CYG426" s="44"/>
      <c r="CYH426" s="44"/>
      <c r="CYI426" s="44"/>
      <c r="CYJ426" s="44"/>
      <c r="CYK426" s="44"/>
      <c r="CYL426" s="44"/>
      <c r="CYM426" s="44"/>
      <c r="CYN426" s="44"/>
      <c r="CYO426" s="44"/>
      <c r="CYP426" s="44"/>
      <c r="CYQ426" s="44"/>
      <c r="CYR426" s="44"/>
      <c r="CYS426" s="44"/>
      <c r="CYT426" s="44"/>
      <c r="CYU426" s="44"/>
      <c r="CYV426" s="44"/>
      <c r="CYW426" s="44"/>
      <c r="CYX426" s="44"/>
      <c r="CYY426" s="44"/>
      <c r="CYZ426" s="44"/>
      <c r="CZA426" s="44"/>
      <c r="CZB426" s="44"/>
      <c r="CZC426" s="44"/>
      <c r="CZD426" s="44"/>
      <c r="CZE426" s="44"/>
      <c r="CZF426" s="44"/>
      <c r="CZG426" s="44"/>
      <c r="CZH426" s="44"/>
      <c r="CZI426" s="44"/>
      <c r="CZJ426" s="44"/>
      <c r="CZK426" s="44"/>
      <c r="CZL426" s="44"/>
      <c r="CZM426" s="44"/>
      <c r="CZN426" s="44"/>
      <c r="CZO426" s="44"/>
      <c r="CZP426" s="44"/>
      <c r="CZQ426" s="44"/>
      <c r="CZR426" s="44"/>
      <c r="CZS426" s="44"/>
      <c r="CZT426" s="44"/>
      <c r="CZU426" s="44"/>
      <c r="CZV426" s="44"/>
      <c r="CZW426" s="44"/>
      <c r="CZX426" s="44"/>
      <c r="CZY426" s="44"/>
      <c r="CZZ426" s="44"/>
      <c r="DAA426" s="44"/>
      <c r="DAB426" s="44"/>
      <c r="DAC426" s="44"/>
      <c r="DAD426" s="44"/>
      <c r="DAE426" s="44"/>
      <c r="DAF426" s="44"/>
      <c r="DAG426" s="44"/>
      <c r="DAH426" s="44"/>
      <c r="DAI426" s="44"/>
      <c r="DAJ426" s="44"/>
      <c r="DAK426" s="44"/>
      <c r="DAL426" s="44"/>
      <c r="DAM426" s="44"/>
      <c r="DAN426" s="44"/>
      <c r="DAO426" s="44"/>
      <c r="DAP426" s="44"/>
      <c r="DAQ426" s="44"/>
      <c r="DAR426" s="44"/>
      <c r="DAS426" s="44"/>
      <c r="DAT426" s="44"/>
      <c r="DAU426" s="44"/>
      <c r="DAV426" s="44"/>
      <c r="DAW426" s="44"/>
      <c r="DAX426" s="44"/>
      <c r="DAY426" s="44"/>
      <c r="DAZ426" s="44"/>
      <c r="DBA426" s="44"/>
      <c r="DBB426" s="44"/>
      <c r="DBC426" s="44"/>
      <c r="DBD426" s="44"/>
      <c r="DBE426" s="44"/>
      <c r="DBF426" s="44"/>
      <c r="DBG426" s="44"/>
      <c r="DBH426" s="44"/>
      <c r="DBI426" s="44"/>
      <c r="DBJ426" s="44"/>
      <c r="DBK426" s="44"/>
      <c r="DBL426" s="44"/>
      <c r="DBM426" s="44"/>
      <c r="DBN426" s="44"/>
      <c r="DBO426" s="44"/>
      <c r="DBP426" s="44"/>
      <c r="DBQ426" s="44"/>
      <c r="DBR426" s="44"/>
      <c r="DBS426" s="44"/>
      <c r="DBT426" s="44"/>
      <c r="DBU426" s="44"/>
      <c r="DBV426" s="44"/>
      <c r="DBW426" s="44"/>
      <c r="DBX426" s="44"/>
      <c r="DBY426" s="44"/>
      <c r="DBZ426" s="44"/>
      <c r="DCA426" s="44"/>
      <c r="DCB426" s="44"/>
      <c r="DCC426" s="44"/>
      <c r="DCD426" s="44"/>
      <c r="DCE426" s="44"/>
      <c r="DCF426" s="44"/>
      <c r="DCG426" s="44"/>
      <c r="DCH426" s="44"/>
      <c r="DCI426" s="44"/>
      <c r="DCJ426" s="44"/>
      <c r="DCK426" s="44"/>
      <c r="DCL426" s="44"/>
      <c r="DCM426" s="44"/>
      <c r="DCN426" s="44"/>
      <c r="DCO426" s="44"/>
      <c r="DCP426" s="44"/>
      <c r="DCQ426" s="44"/>
      <c r="DCR426" s="44"/>
      <c r="DCS426" s="44"/>
      <c r="DCT426" s="44"/>
      <c r="DCU426" s="44"/>
      <c r="DCV426" s="44"/>
      <c r="DCW426" s="44"/>
      <c r="DCX426" s="44"/>
      <c r="DCY426" s="44"/>
      <c r="DCZ426" s="44"/>
      <c r="DDA426" s="44"/>
      <c r="DDB426" s="44"/>
      <c r="DDC426" s="44"/>
      <c r="DDD426" s="44"/>
      <c r="DDE426" s="44"/>
      <c r="DDF426" s="44"/>
      <c r="DDG426" s="44"/>
      <c r="DDH426" s="44"/>
      <c r="DDI426" s="44"/>
      <c r="DDJ426" s="44"/>
      <c r="DDK426" s="44"/>
      <c r="DDL426" s="44"/>
      <c r="DDM426" s="44"/>
      <c r="DDN426" s="44"/>
      <c r="DDO426" s="44"/>
      <c r="DDP426" s="44"/>
      <c r="DDQ426" s="44"/>
      <c r="DDR426" s="44"/>
      <c r="DDS426" s="44"/>
      <c r="DDT426" s="44"/>
      <c r="DDU426" s="44"/>
      <c r="DDV426" s="44"/>
      <c r="DDW426" s="44"/>
      <c r="DDX426" s="44"/>
      <c r="DDY426" s="44"/>
      <c r="DDZ426" s="44"/>
      <c r="DEA426" s="44"/>
      <c r="DEB426" s="44"/>
      <c r="DEC426" s="44"/>
      <c r="DED426" s="44"/>
      <c r="DEE426" s="44"/>
      <c r="DEF426" s="44"/>
      <c r="DEG426" s="44"/>
      <c r="DEH426" s="44"/>
      <c r="DEI426" s="44"/>
      <c r="DEJ426" s="44"/>
      <c r="DEK426" s="44"/>
      <c r="DEL426" s="44"/>
      <c r="DEM426" s="44"/>
      <c r="DEN426" s="44"/>
      <c r="DEO426" s="44"/>
      <c r="DEP426" s="44"/>
      <c r="DEQ426" s="44"/>
      <c r="DER426" s="44"/>
      <c r="DES426" s="44"/>
      <c r="DET426" s="44"/>
      <c r="DEU426" s="44"/>
      <c r="DEV426" s="44"/>
      <c r="DEW426" s="44"/>
      <c r="DEX426" s="44"/>
      <c r="DEY426" s="44"/>
      <c r="DEZ426" s="44"/>
      <c r="DFA426" s="44"/>
      <c r="DFB426" s="44"/>
      <c r="DFC426" s="44"/>
      <c r="DFD426" s="44"/>
      <c r="DFE426" s="44"/>
      <c r="DFF426" s="44"/>
      <c r="DFG426" s="44"/>
      <c r="DFH426" s="44"/>
      <c r="DFI426" s="44"/>
      <c r="DFJ426" s="44"/>
      <c r="DFK426" s="44"/>
      <c r="DFL426" s="44"/>
      <c r="DFM426" s="44"/>
      <c r="DFN426" s="44"/>
      <c r="DFO426" s="44"/>
      <c r="DFP426" s="44"/>
      <c r="DFQ426" s="44"/>
      <c r="DFR426" s="44"/>
      <c r="DFS426" s="44"/>
      <c r="DFT426" s="44"/>
      <c r="DFU426" s="44"/>
      <c r="DFV426" s="44"/>
      <c r="DFW426" s="44"/>
      <c r="DFX426" s="44"/>
      <c r="DFY426" s="44"/>
      <c r="DFZ426" s="44"/>
      <c r="DGA426" s="44"/>
      <c r="DGB426" s="44"/>
      <c r="DGC426" s="44"/>
      <c r="DGD426" s="44"/>
      <c r="DGE426" s="44"/>
      <c r="DGF426" s="44"/>
      <c r="DGG426" s="44"/>
      <c r="DGH426" s="44"/>
      <c r="DGI426" s="44"/>
      <c r="DGJ426" s="44"/>
      <c r="DGK426" s="44"/>
      <c r="DGL426" s="44"/>
      <c r="DGM426" s="44"/>
      <c r="DGN426" s="44"/>
      <c r="DGO426" s="44"/>
      <c r="DGP426" s="44"/>
      <c r="DGQ426" s="44"/>
      <c r="DGR426" s="44"/>
      <c r="DGS426" s="44"/>
      <c r="DGT426" s="44"/>
      <c r="DGU426" s="44"/>
      <c r="DGV426" s="44"/>
      <c r="DGW426" s="44"/>
      <c r="DGX426" s="44"/>
      <c r="DGY426" s="44"/>
      <c r="DGZ426" s="44"/>
      <c r="DHA426" s="44"/>
      <c r="DHB426" s="44"/>
      <c r="DHC426" s="44"/>
      <c r="DHD426" s="44"/>
      <c r="DHE426" s="44"/>
      <c r="DHF426" s="44"/>
      <c r="DHG426" s="44"/>
      <c r="DHH426" s="44"/>
      <c r="DHI426" s="44"/>
      <c r="DHJ426" s="44"/>
      <c r="DHK426" s="44"/>
      <c r="DHL426" s="44"/>
      <c r="DHM426" s="44"/>
      <c r="DHN426" s="44"/>
      <c r="DHO426" s="44"/>
      <c r="DHP426" s="44"/>
      <c r="DHQ426" s="44"/>
      <c r="DHR426" s="44"/>
      <c r="DHS426" s="44"/>
      <c r="DHT426" s="44"/>
      <c r="DHU426" s="44"/>
      <c r="DHV426" s="44"/>
      <c r="DHW426" s="44"/>
      <c r="DHX426" s="44"/>
      <c r="DHY426" s="44"/>
      <c r="DHZ426" s="44"/>
      <c r="DIA426" s="44"/>
      <c r="DIB426" s="44"/>
      <c r="DIC426" s="44"/>
      <c r="DID426" s="44"/>
      <c r="DIE426" s="44"/>
      <c r="DIF426" s="44"/>
      <c r="DIG426" s="44"/>
      <c r="DIH426" s="44"/>
      <c r="DII426" s="44"/>
      <c r="DIJ426" s="44"/>
      <c r="DIK426" s="44"/>
      <c r="DIL426" s="44"/>
      <c r="DIM426" s="44"/>
      <c r="DIN426" s="44"/>
      <c r="DIO426" s="44"/>
      <c r="DIP426" s="44"/>
      <c r="DIQ426" s="44"/>
      <c r="DIR426" s="44"/>
      <c r="DIS426" s="44"/>
      <c r="DIT426" s="44"/>
      <c r="DIU426" s="44"/>
      <c r="DIV426" s="44"/>
      <c r="DIW426" s="44"/>
      <c r="DIX426" s="44"/>
      <c r="DIY426" s="44"/>
      <c r="DIZ426" s="44"/>
      <c r="DJA426" s="44"/>
      <c r="DJB426" s="44"/>
      <c r="DJC426" s="44"/>
      <c r="DJD426" s="44"/>
      <c r="DJE426" s="44"/>
      <c r="DJF426" s="44"/>
      <c r="DJG426" s="44"/>
      <c r="DJH426" s="44"/>
      <c r="DJI426" s="44"/>
      <c r="DJJ426" s="44"/>
      <c r="DJK426" s="44"/>
      <c r="DJL426" s="44"/>
      <c r="DJM426" s="44"/>
      <c r="DJN426" s="44"/>
      <c r="DJO426" s="44"/>
      <c r="DJP426" s="44"/>
      <c r="DJQ426" s="44"/>
      <c r="DJR426" s="44"/>
      <c r="DJS426" s="44"/>
      <c r="DJT426" s="44"/>
      <c r="DJU426" s="44"/>
      <c r="DJV426" s="44"/>
      <c r="DJW426" s="44"/>
      <c r="DJX426" s="44"/>
      <c r="DJY426" s="44"/>
      <c r="DJZ426" s="44"/>
      <c r="DKA426" s="44"/>
      <c r="DKB426" s="44"/>
      <c r="DKC426" s="44"/>
      <c r="DKD426" s="44"/>
      <c r="DKE426" s="44"/>
      <c r="DKF426" s="44"/>
      <c r="DKG426" s="44"/>
      <c r="DKH426" s="44"/>
      <c r="DKI426" s="44"/>
      <c r="DKJ426" s="44"/>
      <c r="DKK426" s="44"/>
      <c r="DKL426" s="44"/>
      <c r="DKM426" s="44"/>
      <c r="DKN426" s="44"/>
      <c r="DKO426" s="44"/>
      <c r="DKP426" s="44"/>
      <c r="DKQ426" s="44"/>
      <c r="DKR426" s="44"/>
      <c r="DKS426" s="44"/>
      <c r="DKT426" s="44"/>
      <c r="DKU426" s="44"/>
      <c r="DKV426" s="44"/>
      <c r="DKW426" s="44"/>
      <c r="DKX426" s="44"/>
      <c r="DKY426" s="44"/>
      <c r="DKZ426" s="44"/>
      <c r="DLA426" s="44"/>
      <c r="DLB426" s="44"/>
      <c r="DLC426" s="44"/>
      <c r="DLD426" s="44"/>
      <c r="DLE426" s="44"/>
      <c r="DLF426" s="44"/>
      <c r="DLG426" s="44"/>
      <c r="DLH426" s="44"/>
      <c r="DLI426" s="44"/>
      <c r="DLJ426" s="44"/>
      <c r="DLK426" s="44"/>
      <c r="DLL426" s="44"/>
      <c r="DLM426" s="44"/>
      <c r="DLN426" s="44"/>
      <c r="DLO426" s="44"/>
      <c r="DLP426" s="44"/>
      <c r="DLQ426" s="44"/>
      <c r="DLR426" s="44"/>
      <c r="DLS426" s="44"/>
      <c r="DLT426" s="44"/>
      <c r="DLU426" s="44"/>
      <c r="DLV426" s="44"/>
      <c r="DLW426" s="44"/>
      <c r="DLX426" s="44"/>
      <c r="DLY426" s="44"/>
      <c r="DLZ426" s="44"/>
      <c r="DMA426" s="44"/>
      <c r="DMB426" s="44"/>
      <c r="DMC426" s="44"/>
      <c r="DMD426" s="44"/>
      <c r="DME426" s="44"/>
      <c r="DMF426" s="44"/>
      <c r="DMG426" s="44"/>
      <c r="DMH426" s="44"/>
      <c r="DMI426" s="44"/>
      <c r="DMJ426" s="44"/>
      <c r="DMK426" s="44"/>
      <c r="DML426" s="44"/>
      <c r="DMM426" s="44"/>
      <c r="DMN426" s="44"/>
      <c r="DMO426" s="44"/>
      <c r="DMP426" s="44"/>
      <c r="DMQ426" s="44"/>
      <c r="DMR426" s="44"/>
      <c r="DMS426" s="44"/>
      <c r="DMT426" s="44"/>
      <c r="DMU426" s="44"/>
      <c r="DMV426" s="44"/>
      <c r="DMW426" s="44"/>
      <c r="DMX426" s="44"/>
      <c r="DMY426" s="44"/>
      <c r="DMZ426" s="44"/>
      <c r="DNA426" s="44"/>
      <c r="DNB426" s="44"/>
      <c r="DNC426" s="44"/>
      <c r="DND426" s="44"/>
      <c r="DNE426" s="44"/>
      <c r="DNF426" s="44"/>
      <c r="DNG426" s="44"/>
      <c r="DNH426" s="44"/>
      <c r="DNI426" s="44"/>
      <c r="DNJ426" s="44"/>
      <c r="DNK426" s="44"/>
      <c r="DNL426" s="44"/>
      <c r="DNM426" s="44"/>
      <c r="DNN426" s="44"/>
      <c r="DNO426" s="44"/>
      <c r="DNP426" s="44"/>
      <c r="DNQ426" s="44"/>
      <c r="DNR426" s="44"/>
      <c r="DNS426" s="44"/>
      <c r="DNT426" s="44"/>
      <c r="DNU426" s="44"/>
      <c r="DNV426" s="44"/>
      <c r="DNW426" s="44"/>
      <c r="DNX426" s="44"/>
      <c r="DNY426" s="44"/>
      <c r="DNZ426" s="44"/>
      <c r="DOA426" s="44"/>
      <c r="DOB426" s="44"/>
      <c r="DOC426" s="44"/>
      <c r="DOD426" s="44"/>
      <c r="DOE426" s="44"/>
      <c r="DOF426" s="44"/>
      <c r="DOG426" s="44"/>
      <c r="DOH426" s="44"/>
      <c r="DOI426" s="44"/>
      <c r="DOJ426" s="44"/>
      <c r="DOK426" s="44"/>
      <c r="DOL426" s="44"/>
      <c r="DOM426" s="44"/>
      <c r="DON426" s="44"/>
      <c r="DOO426" s="44"/>
      <c r="DOP426" s="44"/>
      <c r="DOQ426" s="44"/>
      <c r="DOR426" s="44"/>
      <c r="DOS426" s="44"/>
      <c r="DOT426" s="44"/>
      <c r="DOU426" s="44"/>
      <c r="DOV426" s="44"/>
      <c r="DOW426" s="44"/>
      <c r="DOX426" s="44"/>
      <c r="DOY426" s="44"/>
      <c r="DOZ426" s="44"/>
      <c r="DPA426" s="44"/>
      <c r="DPB426" s="44"/>
      <c r="DPC426" s="44"/>
      <c r="DPD426" s="44"/>
      <c r="DPE426" s="44"/>
      <c r="DPF426" s="44"/>
      <c r="DPG426" s="44"/>
      <c r="DPH426" s="44"/>
      <c r="DPI426" s="44"/>
      <c r="DPJ426" s="44"/>
      <c r="DPK426" s="44"/>
      <c r="DPL426" s="44"/>
      <c r="DPM426" s="44"/>
      <c r="DPN426" s="44"/>
      <c r="DPO426" s="44"/>
      <c r="DPP426" s="44"/>
      <c r="DPQ426" s="44"/>
      <c r="DPR426" s="44"/>
      <c r="DPS426" s="44"/>
      <c r="DPT426" s="44"/>
      <c r="DPU426" s="44"/>
      <c r="DPV426" s="44"/>
      <c r="DPW426" s="44"/>
      <c r="DPX426" s="44"/>
      <c r="DPY426" s="44"/>
      <c r="DPZ426" s="44"/>
      <c r="DQA426" s="44"/>
      <c r="DQB426" s="44"/>
      <c r="DQC426" s="44"/>
      <c r="DQD426" s="44"/>
      <c r="DQE426" s="44"/>
      <c r="DQF426" s="44"/>
      <c r="DQG426" s="44"/>
      <c r="DQH426" s="44"/>
      <c r="DQI426" s="44"/>
      <c r="DQJ426" s="44"/>
      <c r="DQK426" s="44"/>
      <c r="DQL426" s="44"/>
      <c r="DQM426" s="44"/>
      <c r="DQN426" s="44"/>
      <c r="DQO426" s="44"/>
      <c r="DQP426" s="44"/>
      <c r="DQQ426" s="44"/>
      <c r="DQR426" s="44"/>
      <c r="DQS426" s="44"/>
      <c r="DQT426" s="44"/>
      <c r="DQU426" s="44"/>
      <c r="DQV426" s="44"/>
      <c r="DQW426" s="44"/>
      <c r="DQX426" s="44"/>
      <c r="DQY426" s="44"/>
      <c r="DQZ426" s="44"/>
      <c r="DRA426" s="44"/>
      <c r="DRB426" s="44"/>
      <c r="DRC426" s="44"/>
      <c r="DRD426" s="44"/>
      <c r="DRE426" s="44"/>
      <c r="DRF426" s="44"/>
      <c r="DRG426" s="44"/>
      <c r="DRH426" s="44"/>
      <c r="DRI426" s="44"/>
      <c r="DRJ426" s="44"/>
      <c r="DRK426" s="44"/>
      <c r="DRL426" s="44"/>
      <c r="DRM426" s="44"/>
      <c r="DRN426" s="44"/>
      <c r="DRO426" s="44"/>
      <c r="DRP426" s="44"/>
      <c r="DRQ426" s="44"/>
      <c r="DRR426" s="44"/>
      <c r="DRS426" s="44"/>
      <c r="DRT426" s="44"/>
      <c r="DRU426" s="44"/>
      <c r="DRV426" s="44"/>
      <c r="DRW426" s="44"/>
      <c r="DRX426" s="44"/>
      <c r="DRY426" s="44"/>
      <c r="DRZ426" s="44"/>
      <c r="DSA426" s="44"/>
      <c r="DSB426" s="44"/>
      <c r="DSC426" s="44"/>
      <c r="DSD426" s="44"/>
      <c r="DSE426" s="44"/>
      <c r="DSF426" s="44"/>
      <c r="DSG426" s="44"/>
      <c r="DSH426" s="44"/>
      <c r="DSI426" s="44"/>
      <c r="DSJ426" s="44"/>
      <c r="DSK426" s="44"/>
      <c r="DSL426" s="44"/>
      <c r="DSM426" s="44"/>
      <c r="DSN426" s="44"/>
      <c r="DSO426" s="44"/>
      <c r="DSP426" s="44"/>
      <c r="DSQ426" s="44"/>
      <c r="DSR426" s="44"/>
      <c r="DSS426" s="44"/>
      <c r="DST426" s="44"/>
      <c r="DSU426" s="44"/>
      <c r="DSV426" s="44"/>
      <c r="DSW426" s="44"/>
      <c r="DSX426" s="44"/>
      <c r="DSY426" s="44"/>
      <c r="DSZ426" s="44"/>
      <c r="DTA426" s="44"/>
      <c r="DTB426" s="44"/>
      <c r="DTC426" s="44"/>
      <c r="DTD426" s="44"/>
      <c r="DTE426" s="44"/>
      <c r="DTF426" s="44"/>
      <c r="DTG426" s="44"/>
      <c r="DTH426" s="44"/>
      <c r="DTI426" s="44"/>
      <c r="DTJ426" s="44"/>
      <c r="DTK426" s="44"/>
      <c r="DTL426" s="44"/>
      <c r="DTM426" s="44"/>
      <c r="DTN426" s="44"/>
      <c r="DTO426" s="44"/>
      <c r="DTP426" s="44"/>
      <c r="DTQ426" s="44"/>
      <c r="DTR426" s="44"/>
      <c r="DTS426" s="44"/>
      <c r="DTT426" s="44"/>
      <c r="DTU426" s="44"/>
      <c r="DTV426" s="44"/>
      <c r="DTW426" s="44"/>
      <c r="DTX426" s="44"/>
      <c r="DTY426" s="44"/>
      <c r="DTZ426" s="44"/>
      <c r="DUA426" s="44"/>
      <c r="DUB426" s="44"/>
      <c r="DUC426" s="44"/>
      <c r="DUD426" s="44"/>
      <c r="DUE426" s="44"/>
      <c r="DUF426" s="44"/>
      <c r="DUG426" s="44"/>
      <c r="DUH426" s="44"/>
      <c r="DUI426" s="44"/>
      <c r="DUJ426" s="44"/>
      <c r="DUK426" s="44"/>
      <c r="DUL426" s="44"/>
      <c r="DUM426" s="44"/>
      <c r="DUN426" s="44"/>
      <c r="DUO426" s="44"/>
      <c r="DUP426" s="44"/>
      <c r="DUQ426" s="44"/>
      <c r="DUR426" s="44"/>
      <c r="DUS426" s="44"/>
      <c r="DUT426" s="44"/>
      <c r="DUU426" s="44"/>
      <c r="DUV426" s="44"/>
      <c r="DUW426" s="44"/>
      <c r="DUX426" s="44"/>
      <c r="DUY426" s="44"/>
      <c r="DUZ426" s="44"/>
      <c r="DVA426" s="44"/>
      <c r="DVB426" s="44"/>
      <c r="DVC426" s="44"/>
      <c r="DVD426" s="44"/>
      <c r="DVE426" s="44"/>
      <c r="DVF426" s="44"/>
      <c r="DVG426" s="44"/>
      <c r="DVH426" s="44"/>
      <c r="DVI426" s="44"/>
      <c r="DVJ426" s="44"/>
      <c r="DVK426" s="44"/>
      <c r="DVL426" s="44"/>
      <c r="DVM426" s="44"/>
      <c r="DVN426" s="44"/>
      <c r="DVO426" s="44"/>
      <c r="DVP426" s="44"/>
      <c r="DVQ426" s="44"/>
      <c r="DVR426" s="44"/>
      <c r="DVS426" s="44"/>
      <c r="DVT426" s="44"/>
      <c r="DVU426" s="44"/>
      <c r="DVV426" s="44"/>
      <c r="DVW426" s="44"/>
      <c r="DVX426" s="44"/>
      <c r="DVY426" s="44"/>
      <c r="DVZ426" s="44"/>
      <c r="DWA426" s="44"/>
      <c r="DWB426" s="44"/>
      <c r="DWC426" s="44"/>
      <c r="DWD426" s="44"/>
      <c r="DWE426" s="44"/>
      <c r="DWF426" s="44"/>
      <c r="DWG426" s="44"/>
      <c r="DWH426" s="44"/>
      <c r="DWI426" s="44"/>
      <c r="DWJ426" s="44"/>
      <c r="DWK426" s="44"/>
      <c r="DWL426" s="44"/>
      <c r="DWM426" s="44"/>
      <c r="DWN426" s="44"/>
      <c r="DWO426" s="44"/>
      <c r="DWP426" s="44"/>
      <c r="DWQ426" s="44"/>
      <c r="DWR426" s="44"/>
      <c r="DWS426" s="44"/>
      <c r="DWT426" s="44"/>
      <c r="DWU426" s="44"/>
      <c r="DWV426" s="44"/>
      <c r="DWW426" s="44"/>
      <c r="DWX426" s="44"/>
      <c r="DWY426" s="44"/>
      <c r="DWZ426" s="44"/>
      <c r="DXA426" s="44"/>
      <c r="DXB426" s="44"/>
      <c r="DXC426" s="44"/>
      <c r="DXD426" s="44"/>
      <c r="DXE426" s="44"/>
      <c r="DXF426" s="44"/>
      <c r="DXG426" s="44"/>
      <c r="DXH426" s="44"/>
      <c r="DXI426" s="44"/>
      <c r="DXJ426" s="44"/>
      <c r="DXK426" s="44"/>
      <c r="DXL426" s="44"/>
      <c r="DXM426" s="44"/>
      <c r="DXN426" s="44"/>
      <c r="DXO426" s="44"/>
      <c r="DXP426" s="44"/>
      <c r="DXQ426" s="44"/>
      <c r="DXR426" s="44"/>
      <c r="DXS426" s="44"/>
      <c r="DXT426" s="44"/>
      <c r="DXU426" s="44"/>
      <c r="DXV426" s="44"/>
      <c r="DXW426" s="44"/>
      <c r="DXX426" s="44"/>
      <c r="DXY426" s="44"/>
      <c r="DXZ426" s="44"/>
      <c r="DYA426" s="44"/>
      <c r="DYB426" s="44"/>
      <c r="DYC426" s="44"/>
      <c r="DYD426" s="44"/>
      <c r="DYE426" s="44"/>
      <c r="DYF426" s="44"/>
      <c r="DYG426" s="44"/>
      <c r="DYH426" s="44"/>
      <c r="DYI426" s="44"/>
      <c r="DYJ426" s="44"/>
      <c r="DYK426" s="44"/>
      <c r="DYL426" s="44"/>
      <c r="DYM426" s="44"/>
      <c r="DYN426" s="44"/>
      <c r="DYO426" s="44"/>
      <c r="DYP426" s="44"/>
      <c r="DYQ426" s="44"/>
      <c r="DYR426" s="44"/>
      <c r="DYS426" s="44"/>
      <c r="DYT426" s="44"/>
      <c r="DYU426" s="44"/>
      <c r="DYV426" s="44"/>
      <c r="DYW426" s="44"/>
      <c r="DYX426" s="44"/>
      <c r="DYY426" s="44"/>
      <c r="DYZ426" s="44"/>
      <c r="DZA426" s="44"/>
      <c r="DZB426" s="44"/>
      <c r="DZC426" s="44"/>
      <c r="DZD426" s="44"/>
      <c r="DZE426" s="44"/>
      <c r="DZF426" s="44"/>
      <c r="DZG426" s="44"/>
      <c r="DZH426" s="44"/>
      <c r="DZI426" s="44"/>
      <c r="DZJ426" s="44"/>
      <c r="DZK426" s="44"/>
      <c r="DZL426" s="44"/>
      <c r="DZM426" s="44"/>
      <c r="DZN426" s="44"/>
      <c r="DZO426" s="44"/>
      <c r="DZP426" s="44"/>
      <c r="DZQ426" s="44"/>
      <c r="DZR426" s="44"/>
      <c r="DZS426" s="44"/>
      <c r="DZT426" s="44"/>
      <c r="DZU426" s="44"/>
      <c r="DZV426" s="44"/>
      <c r="DZW426" s="44"/>
      <c r="DZX426" s="44"/>
      <c r="DZY426" s="44"/>
      <c r="DZZ426" s="44"/>
      <c r="EAA426" s="44"/>
      <c r="EAB426" s="44"/>
      <c r="EAC426" s="44"/>
      <c r="EAD426" s="44"/>
      <c r="EAE426" s="44"/>
      <c r="EAF426" s="44"/>
      <c r="EAG426" s="44"/>
      <c r="EAH426" s="44"/>
      <c r="EAI426" s="44"/>
      <c r="EAJ426" s="44"/>
      <c r="EAK426" s="44"/>
      <c r="EAL426" s="44"/>
      <c r="EAM426" s="44"/>
      <c r="EAN426" s="44"/>
      <c r="EAO426" s="44"/>
      <c r="EAP426" s="44"/>
      <c r="EAQ426" s="44"/>
      <c r="EAR426" s="44"/>
      <c r="EAS426" s="44"/>
      <c r="EAT426" s="44"/>
      <c r="EAU426" s="44"/>
      <c r="EAV426" s="44"/>
      <c r="EAW426" s="44"/>
      <c r="EAX426" s="44"/>
      <c r="EAY426" s="44"/>
      <c r="EAZ426" s="44"/>
      <c r="EBA426" s="44"/>
      <c r="EBB426" s="44"/>
      <c r="EBC426" s="44"/>
      <c r="EBD426" s="44"/>
      <c r="EBE426" s="44"/>
      <c r="EBF426" s="44"/>
      <c r="EBG426" s="44"/>
      <c r="EBH426" s="44"/>
      <c r="EBI426" s="44"/>
      <c r="EBJ426" s="44"/>
      <c r="EBK426" s="44"/>
      <c r="EBL426" s="44"/>
      <c r="EBM426" s="44"/>
      <c r="EBN426" s="44"/>
      <c r="EBO426" s="44"/>
      <c r="EBP426" s="44"/>
      <c r="EBQ426" s="44"/>
      <c r="EBR426" s="44"/>
      <c r="EBS426" s="44"/>
      <c r="EBT426" s="44"/>
      <c r="EBU426" s="44"/>
      <c r="EBV426" s="44"/>
      <c r="EBW426" s="44"/>
      <c r="EBX426" s="44"/>
      <c r="EBY426" s="44"/>
      <c r="EBZ426" s="44"/>
      <c r="ECA426" s="44"/>
      <c r="ECB426" s="44"/>
      <c r="ECC426" s="44"/>
      <c r="ECD426" s="44"/>
      <c r="ECE426" s="44"/>
      <c r="ECF426" s="44"/>
      <c r="ECG426" s="44"/>
      <c r="ECH426" s="44"/>
      <c r="ECI426" s="44"/>
      <c r="ECJ426" s="44"/>
      <c r="ECK426" s="44"/>
      <c r="ECL426" s="44"/>
      <c r="ECM426" s="44"/>
      <c r="ECN426" s="44"/>
      <c r="ECO426" s="44"/>
      <c r="ECP426" s="44"/>
      <c r="ECQ426" s="44"/>
      <c r="ECR426" s="44"/>
      <c r="ECS426" s="44"/>
      <c r="ECT426" s="44"/>
      <c r="ECU426" s="44"/>
      <c r="ECV426" s="44"/>
      <c r="ECW426" s="44"/>
      <c r="ECX426" s="44"/>
      <c r="ECY426" s="44"/>
      <c r="ECZ426" s="44"/>
      <c r="EDA426" s="44"/>
      <c r="EDB426" s="44"/>
      <c r="EDC426" s="44"/>
      <c r="EDD426" s="44"/>
      <c r="EDE426" s="44"/>
      <c r="EDF426" s="44"/>
      <c r="EDG426" s="44"/>
      <c r="EDH426" s="44"/>
      <c r="EDI426" s="44"/>
      <c r="EDJ426" s="44"/>
      <c r="EDK426" s="44"/>
      <c r="EDL426" s="44"/>
      <c r="EDM426" s="44"/>
      <c r="EDN426" s="44"/>
      <c r="EDO426" s="44"/>
      <c r="EDP426" s="44"/>
      <c r="EDQ426" s="44"/>
      <c r="EDR426" s="44"/>
      <c r="EDS426" s="44"/>
      <c r="EDT426" s="44"/>
      <c r="EDU426" s="44"/>
      <c r="EDV426" s="44"/>
      <c r="EDW426" s="44"/>
      <c r="EDX426" s="44"/>
      <c r="EDY426" s="44"/>
      <c r="EDZ426" s="44"/>
      <c r="EEA426" s="44"/>
      <c r="EEB426" s="44"/>
      <c r="EEC426" s="44"/>
      <c r="EED426" s="44"/>
      <c r="EEE426" s="44"/>
      <c r="EEF426" s="44"/>
      <c r="EEG426" s="44"/>
      <c r="EEH426" s="44"/>
      <c r="EEI426" s="44"/>
      <c r="EEJ426" s="44"/>
      <c r="EEK426" s="44"/>
      <c r="EEL426" s="44"/>
      <c r="EEM426" s="44"/>
      <c r="EEN426" s="44"/>
      <c r="EEO426" s="44"/>
      <c r="EEP426" s="44"/>
      <c r="EEQ426" s="44"/>
      <c r="EER426" s="44"/>
      <c r="EES426" s="44"/>
      <c r="EET426" s="44"/>
      <c r="EEU426" s="44"/>
      <c r="EEV426" s="44"/>
      <c r="EEW426" s="44"/>
      <c r="EEX426" s="44"/>
      <c r="EEY426" s="44"/>
      <c r="EEZ426" s="44"/>
      <c r="EFA426" s="44"/>
      <c r="EFB426" s="44"/>
      <c r="EFC426" s="44"/>
      <c r="EFD426" s="44"/>
      <c r="EFE426" s="44"/>
      <c r="EFF426" s="44"/>
      <c r="EFG426" s="44"/>
      <c r="EFH426" s="44"/>
      <c r="EFI426" s="44"/>
      <c r="EFJ426" s="44"/>
      <c r="EFK426" s="44"/>
      <c r="EFL426" s="44"/>
      <c r="EFM426" s="44"/>
      <c r="EFN426" s="44"/>
      <c r="EFO426" s="44"/>
      <c r="EFP426" s="44"/>
      <c r="EFQ426" s="44"/>
      <c r="EFR426" s="44"/>
      <c r="EFS426" s="44"/>
      <c r="EFT426" s="44"/>
      <c r="EFU426" s="44"/>
      <c r="EFV426" s="44"/>
      <c r="EFW426" s="44"/>
      <c r="EFX426" s="44"/>
      <c r="EFY426" s="44"/>
      <c r="EFZ426" s="44"/>
      <c r="EGA426" s="44"/>
      <c r="EGB426" s="44"/>
      <c r="EGC426" s="44"/>
      <c r="EGD426" s="44"/>
      <c r="EGE426" s="44"/>
      <c r="EGF426" s="44"/>
      <c r="EGG426" s="44"/>
      <c r="EGH426" s="44"/>
      <c r="EGI426" s="44"/>
      <c r="EGJ426" s="44"/>
      <c r="EGK426" s="44"/>
      <c r="EGL426" s="44"/>
      <c r="EGM426" s="44"/>
      <c r="EGN426" s="44"/>
      <c r="EGO426" s="44"/>
      <c r="EGP426" s="44"/>
      <c r="EGQ426" s="44"/>
      <c r="EGR426" s="44"/>
      <c r="EGS426" s="44"/>
      <c r="EGT426" s="44"/>
      <c r="EGU426" s="44"/>
      <c r="EGV426" s="44"/>
      <c r="EGW426" s="44"/>
      <c r="EGX426" s="44"/>
      <c r="EGY426" s="44"/>
      <c r="EGZ426" s="44"/>
      <c r="EHA426" s="44"/>
      <c r="EHB426" s="44"/>
      <c r="EHC426" s="44"/>
      <c r="EHD426" s="44"/>
      <c r="EHE426" s="44"/>
      <c r="EHF426" s="44"/>
      <c r="EHG426" s="44"/>
      <c r="EHH426" s="44"/>
      <c r="EHI426" s="44"/>
      <c r="EHJ426" s="44"/>
      <c r="EHK426" s="44"/>
      <c r="EHL426" s="44"/>
      <c r="EHM426" s="44"/>
      <c r="EHN426" s="44"/>
      <c r="EHO426" s="44"/>
      <c r="EHP426" s="44"/>
      <c r="EHQ426" s="44"/>
      <c r="EHR426" s="44"/>
      <c r="EHS426" s="44"/>
      <c r="EHT426" s="44"/>
      <c r="EHU426" s="44"/>
      <c r="EHV426" s="44"/>
      <c r="EHW426" s="44"/>
      <c r="EHX426" s="44"/>
      <c r="EHY426" s="44"/>
      <c r="EHZ426" s="44"/>
      <c r="EIA426" s="44"/>
      <c r="EIB426" s="44"/>
      <c r="EIC426" s="44"/>
      <c r="EID426" s="44"/>
      <c r="EIE426" s="44"/>
      <c r="EIF426" s="44"/>
      <c r="EIG426" s="44"/>
      <c r="EIH426" s="44"/>
      <c r="EII426" s="44"/>
      <c r="EIJ426" s="44"/>
      <c r="EIK426" s="44"/>
      <c r="EIL426" s="44"/>
      <c r="EIM426" s="44"/>
      <c r="EIN426" s="44"/>
      <c r="EIO426" s="44"/>
      <c r="EIP426" s="44"/>
      <c r="EIQ426" s="44"/>
      <c r="EIR426" s="44"/>
      <c r="EIS426" s="44"/>
      <c r="EIT426" s="44"/>
      <c r="EIU426" s="44"/>
      <c r="EIV426" s="44"/>
      <c r="EIW426" s="44"/>
      <c r="EIX426" s="44"/>
      <c r="EIY426" s="44"/>
      <c r="EIZ426" s="44"/>
      <c r="EJA426" s="44"/>
      <c r="EJB426" s="44"/>
      <c r="EJC426" s="44"/>
      <c r="EJD426" s="44"/>
      <c r="EJE426" s="44"/>
      <c r="EJF426" s="44"/>
      <c r="EJG426" s="44"/>
      <c r="EJH426" s="44"/>
      <c r="EJI426" s="44"/>
      <c r="EJJ426" s="44"/>
      <c r="EJK426" s="44"/>
      <c r="EJL426" s="44"/>
      <c r="EJM426" s="44"/>
      <c r="EJN426" s="44"/>
      <c r="EJO426" s="44"/>
      <c r="EJP426" s="44"/>
      <c r="EJQ426" s="44"/>
      <c r="EJR426" s="44"/>
      <c r="EJS426" s="44"/>
      <c r="EJT426" s="44"/>
      <c r="EJU426" s="44"/>
      <c r="EJV426" s="44"/>
      <c r="EJW426" s="44"/>
      <c r="EJX426" s="44"/>
      <c r="EJY426" s="44"/>
      <c r="EJZ426" s="44"/>
      <c r="EKA426" s="44"/>
      <c r="EKB426" s="44"/>
      <c r="EKC426" s="44"/>
      <c r="EKD426" s="44"/>
      <c r="EKE426" s="44"/>
      <c r="EKF426" s="44"/>
      <c r="EKG426" s="44"/>
      <c r="EKH426" s="44"/>
      <c r="EKI426" s="44"/>
      <c r="EKJ426" s="44"/>
      <c r="EKK426" s="44"/>
      <c r="EKL426" s="44"/>
      <c r="EKM426" s="44"/>
      <c r="EKN426" s="44"/>
      <c r="EKO426" s="44"/>
      <c r="EKP426" s="44"/>
      <c r="EKQ426" s="44"/>
      <c r="EKR426" s="44"/>
      <c r="EKS426" s="44"/>
      <c r="EKT426" s="44"/>
      <c r="EKU426" s="44"/>
      <c r="EKV426" s="44"/>
      <c r="EKW426" s="44"/>
      <c r="EKX426" s="44"/>
      <c r="EKY426" s="44"/>
      <c r="EKZ426" s="44"/>
      <c r="ELA426" s="44"/>
      <c r="ELB426" s="44"/>
      <c r="ELC426" s="44"/>
      <c r="ELD426" s="44"/>
      <c r="ELE426" s="44"/>
      <c r="ELF426" s="44"/>
      <c r="ELG426" s="44"/>
      <c r="ELH426" s="44"/>
      <c r="ELI426" s="44"/>
      <c r="ELJ426" s="44"/>
      <c r="ELK426" s="44"/>
      <c r="ELL426" s="44"/>
      <c r="ELM426" s="44"/>
      <c r="ELN426" s="44"/>
      <c r="ELO426" s="44"/>
      <c r="ELP426" s="44"/>
      <c r="ELQ426" s="44"/>
      <c r="ELR426" s="44"/>
      <c r="ELS426" s="44"/>
      <c r="ELT426" s="44"/>
      <c r="ELU426" s="44"/>
      <c r="ELV426" s="44"/>
      <c r="ELW426" s="44"/>
      <c r="ELX426" s="44"/>
      <c r="ELY426" s="44"/>
      <c r="ELZ426" s="44"/>
      <c r="EMA426" s="44"/>
      <c r="EMB426" s="44"/>
      <c r="EMC426" s="44"/>
      <c r="EMD426" s="44"/>
      <c r="EME426" s="44"/>
      <c r="EMF426" s="44"/>
      <c r="EMG426" s="44"/>
      <c r="EMH426" s="44"/>
      <c r="EMI426" s="44"/>
      <c r="EMJ426" s="44"/>
      <c r="EMK426" s="44"/>
      <c r="EML426" s="44"/>
      <c r="EMM426" s="44"/>
      <c r="EMN426" s="44"/>
      <c r="EMO426" s="44"/>
      <c r="EMP426" s="44"/>
      <c r="EMQ426" s="44"/>
      <c r="EMR426" s="44"/>
      <c r="EMS426" s="44"/>
      <c r="EMT426" s="44"/>
      <c r="EMU426" s="44"/>
      <c r="EMV426" s="44"/>
      <c r="EMW426" s="44"/>
      <c r="EMX426" s="44"/>
      <c r="EMY426" s="44"/>
      <c r="EMZ426" s="44"/>
      <c r="ENA426" s="44"/>
      <c r="ENB426" s="44"/>
      <c r="ENC426" s="44"/>
      <c r="END426" s="44"/>
      <c r="ENE426" s="44"/>
      <c r="ENF426" s="44"/>
      <c r="ENG426" s="44"/>
      <c r="ENH426" s="44"/>
      <c r="ENI426" s="44"/>
      <c r="ENJ426" s="44"/>
      <c r="ENK426" s="44"/>
      <c r="ENL426" s="44"/>
      <c r="ENM426" s="44"/>
      <c r="ENN426" s="44"/>
      <c r="ENO426" s="44"/>
      <c r="ENP426" s="44"/>
      <c r="ENQ426" s="44"/>
      <c r="ENR426" s="44"/>
      <c r="ENS426" s="44"/>
      <c r="ENT426" s="44"/>
      <c r="ENU426" s="44"/>
      <c r="ENV426" s="44"/>
      <c r="ENW426" s="44"/>
      <c r="ENX426" s="44"/>
      <c r="ENY426" s="44"/>
      <c r="ENZ426" s="44"/>
      <c r="EOA426" s="44"/>
      <c r="EOB426" s="44"/>
      <c r="EOC426" s="44"/>
      <c r="EOD426" s="44"/>
      <c r="EOE426" s="44"/>
      <c r="EOF426" s="44"/>
      <c r="EOG426" s="44"/>
      <c r="EOH426" s="44"/>
      <c r="EOI426" s="44"/>
      <c r="EOJ426" s="44"/>
      <c r="EOK426" s="44"/>
      <c r="EOL426" s="44"/>
      <c r="EOM426" s="44"/>
      <c r="EON426" s="44"/>
      <c r="EOO426" s="44"/>
      <c r="EOP426" s="44"/>
      <c r="EOQ426" s="44"/>
      <c r="EOR426" s="44"/>
      <c r="EOS426" s="44"/>
      <c r="EOT426" s="44"/>
      <c r="EOU426" s="44"/>
      <c r="EOV426" s="44"/>
      <c r="EOW426" s="44"/>
      <c r="EOX426" s="44"/>
      <c r="EOY426" s="44"/>
      <c r="EOZ426" s="44"/>
      <c r="EPA426" s="44"/>
      <c r="EPB426" s="44"/>
      <c r="EPC426" s="44"/>
      <c r="EPD426" s="44"/>
      <c r="EPE426" s="44"/>
      <c r="EPF426" s="44"/>
      <c r="EPG426" s="44"/>
      <c r="EPH426" s="44"/>
      <c r="EPI426" s="44"/>
      <c r="EPJ426" s="44"/>
      <c r="EPK426" s="44"/>
      <c r="EPL426" s="44"/>
      <c r="EPM426" s="44"/>
      <c r="EPN426" s="44"/>
      <c r="EPO426" s="44"/>
      <c r="EPP426" s="44"/>
      <c r="EPQ426" s="44"/>
      <c r="EPR426" s="44"/>
      <c r="EPS426" s="44"/>
      <c r="EPT426" s="44"/>
      <c r="EPU426" s="44"/>
      <c r="EPV426" s="44"/>
      <c r="EPW426" s="44"/>
      <c r="EPX426" s="44"/>
      <c r="EPY426" s="44"/>
      <c r="EPZ426" s="44"/>
      <c r="EQA426" s="44"/>
      <c r="EQB426" s="44"/>
      <c r="EQC426" s="44"/>
      <c r="EQD426" s="44"/>
      <c r="EQE426" s="44"/>
      <c r="EQF426" s="44"/>
      <c r="EQG426" s="44"/>
      <c r="EQH426" s="44"/>
      <c r="EQI426" s="44"/>
      <c r="EQJ426" s="44"/>
      <c r="EQK426" s="44"/>
      <c r="EQL426" s="44"/>
      <c r="EQM426" s="44"/>
      <c r="EQN426" s="44"/>
      <c r="EQO426" s="44"/>
      <c r="EQP426" s="44"/>
      <c r="EQQ426" s="44"/>
      <c r="EQR426" s="44"/>
      <c r="EQS426" s="44"/>
      <c r="EQT426" s="44"/>
      <c r="EQU426" s="44"/>
      <c r="EQV426" s="44"/>
      <c r="EQW426" s="44"/>
      <c r="EQX426" s="44"/>
      <c r="EQY426" s="44"/>
      <c r="EQZ426" s="44"/>
      <c r="ERA426" s="44"/>
      <c r="ERB426" s="44"/>
      <c r="ERC426" s="44"/>
      <c r="ERD426" s="44"/>
      <c r="ERE426" s="44"/>
      <c r="ERF426" s="44"/>
      <c r="ERG426" s="44"/>
      <c r="ERH426" s="44"/>
      <c r="ERI426" s="44"/>
      <c r="ERJ426" s="44"/>
      <c r="ERK426" s="44"/>
      <c r="ERL426" s="44"/>
      <c r="ERM426" s="44"/>
      <c r="ERN426" s="44"/>
      <c r="ERO426" s="44"/>
      <c r="ERP426" s="44"/>
      <c r="ERQ426" s="44"/>
      <c r="ERR426" s="44"/>
      <c r="ERS426" s="44"/>
      <c r="ERT426" s="44"/>
      <c r="ERU426" s="44"/>
      <c r="ERV426" s="44"/>
      <c r="ERW426" s="44"/>
      <c r="ERX426" s="44"/>
      <c r="ERY426" s="44"/>
      <c r="ERZ426" s="44"/>
      <c r="ESA426" s="44"/>
      <c r="ESB426" s="44"/>
      <c r="ESC426" s="44"/>
      <c r="ESD426" s="44"/>
      <c r="ESE426" s="44"/>
      <c r="ESF426" s="44"/>
      <c r="ESG426" s="44"/>
      <c r="ESH426" s="44"/>
      <c r="ESI426" s="44"/>
      <c r="ESJ426" s="44"/>
      <c r="ESK426" s="44"/>
      <c r="ESL426" s="44"/>
      <c r="ESM426" s="44"/>
      <c r="ESN426" s="44"/>
      <c r="ESO426" s="44"/>
      <c r="ESP426" s="44"/>
      <c r="ESQ426" s="44"/>
      <c r="ESR426" s="44"/>
      <c r="ESS426" s="44"/>
      <c r="EST426" s="44"/>
      <c r="ESU426" s="44"/>
      <c r="ESV426" s="44"/>
      <c r="ESW426" s="44"/>
      <c r="ESX426" s="44"/>
      <c r="ESY426" s="44"/>
      <c r="ESZ426" s="44"/>
      <c r="ETA426" s="44"/>
      <c r="ETB426" s="44"/>
      <c r="ETC426" s="44"/>
      <c r="ETD426" s="44"/>
      <c r="ETE426" s="44"/>
      <c r="ETF426" s="44"/>
      <c r="ETG426" s="44"/>
      <c r="ETH426" s="44"/>
      <c r="ETI426" s="44"/>
      <c r="ETJ426" s="44"/>
      <c r="ETK426" s="44"/>
      <c r="ETL426" s="44"/>
      <c r="ETM426" s="44"/>
      <c r="ETN426" s="44"/>
      <c r="ETO426" s="44"/>
      <c r="ETP426" s="44"/>
      <c r="ETQ426" s="44"/>
      <c r="ETR426" s="44"/>
      <c r="ETS426" s="44"/>
      <c r="ETT426" s="44"/>
      <c r="ETU426" s="44"/>
      <c r="ETV426" s="44"/>
      <c r="ETW426" s="44"/>
      <c r="ETX426" s="44"/>
      <c r="ETY426" s="44"/>
      <c r="ETZ426" s="44"/>
      <c r="EUA426" s="44"/>
      <c r="EUB426" s="44"/>
      <c r="EUC426" s="44"/>
      <c r="EUD426" s="44"/>
      <c r="EUE426" s="44"/>
      <c r="EUF426" s="44"/>
      <c r="EUG426" s="44"/>
      <c r="EUH426" s="44"/>
      <c r="EUI426" s="44"/>
      <c r="EUJ426" s="44"/>
      <c r="EUK426" s="44"/>
      <c r="EUL426" s="44"/>
      <c r="EUM426" s="44"/>
      <c r="EUN426" s="44"/>
      <c r="EUO426" s="44"/>
      <c r="EUP426" s="44"/>
      <c r="EUQ426" s="44"/>
      <c r="EUR426" s="44"/>
      <c r="EUS426" s="44"/>
      <c r="EUT426" s="44"/>
      <c r="EUU426" s="44"/>
      <c r="EUV426" s="44"/>
      <c r="EUW426" s="44"/>
      <c r="EUX426" s="44"/>
      <c r="EUY426" s="44"/>
      <c r="EUZ426" s="44"/>
      <c r="EVA426" s="44"/>
      <c r="EVB426" s="44"/>
      <c r="EVC426" s="44"/>
      <c r="EVD426" s="44"/>
      <c r="EVE426" s="44"/>
      <c r="EVF426" s="44"/>
      <c r="EVG426" s="44"/>
      <c r="EVH426" s="44"/>
      <c r="EVI426" s="44"/>
      <c r="EVJ426" s="44"/>
      <c r="EVK426" s="44"/>
      <c r="EVL426" s="44"/>
      <c r="EVM426" s="44"/>
      <c r="EVN426" s="44"/>
      <c r="EVO426" s="44"/>
      <c r="EVP426" s="44"/>
      <c r="EVQ426" s="44"/>
      <c r="EVR426" s="44"/>
      <c r="EVS426" s="44"/>
      <c r="EVT426" s="44"/>
      <c r="EVU426" s="44"/>
      <c r="EVV426" s="44"/>
      <c r="EVW426" s="44"/>
      <c r="EVX426" s="44"/>
      <c r="EVY426" s="44"/>
      <c r="EVZ426" s="44"/>
      <c r="EWA426" s="44"/>
      <c r="EWB426" s="44"/>
      <c r="EWC426" s="44"/>
      <c r="EWD426" s="44"/>
      <c r="EWE426" s="44"/>
      <c r="EWF426" s="44"/>
      <c r="EWG426" s="44"/>
      <c r="EWH426" s="44"/>
      <c r="EWI426" s="44"/>
      <c r="EWJ426" s="44"/>
      <c r="EWK426" s="44"/>
      <c r="EWL426" s="44"/>
      <c r="EWM426" s="44"/>
      <c r="EWN426" s="44"/>
      <c r="EWO426" s="44"/>
      <c r="EWP426" s="44"/>
      <c r="EWQ426" s="44"/>
      <c r="EWR426" s="44"/>
      <c r="EWS426" s="44"/>
      <c r="EWT426" s="44"/>
      <c r="EWU426" s="44"/>
      <c r="EWV426" s="44"/>
      <c r="EWW426" s="44"/>
      <c r="EWX426" s="44"/>
      <c r="EWY426" s="44"/>
      <c r="EWZ426" s="44"/>
      <c r="EXA426" s="44"/>
      <c r="EXB426" s="44"/>
      <c r="EXC426" s="44"/>
      <c r="EXD426" s="44"/>
      <c r="EXE426" s="44"/>
      <c r="EXF426" s="44"/>
      <c r="EXG426" s="44"/>
      <c r="EXH426" s="44"/>
      <c r="EXI426" s="44"/>
      <c r="EXJ426" s="44"/>
      <c r="EXK426" s="44"/>
      <c r="EXL426" s="44"/>
      <c r="EXM426" s="44"/>
      <c r="EXN426" s="44"/>
      <c r="EXO426" s="44"/>
      <c r="EXP426" s="44"/>
      <c r="EXQ426" s="44"/>
      <c r="EXR426" s="44"/>
      <c r="EXS426" s="44"/>
      <c r="EXT426" s="44"/>
      <c r="EXU426" s="44"/>
      <c r="EXV426" s="44"/>
      <c r="EXW426" s="44"/>
      <c r="EXX426" s="44"/>
      <c r="EXY426" s="44"/>
      <c r="EXZ426" s="44"/>
      <c r="EYA426" s="44"/>
      <c r="EYB426" s="44"/>
      <c r="EYC426" s="44"/>
      <c r="EYD426" s="44"/>
      <c r="EYE426" s="44"/>
      <c r="EYF426" s="44"/>
      <c r="EYG426" s="44"/>
      <c r="EYH426" s="44"/>
      <c r="EYI426" s="44"/>
      <c r="EYJ426" s="44"/>
      <c r="EYK426" s="44"/>
      <c r="EYL426" s="44"/>
      <c r="EYM426" s="44"/>
      <c r="EYN426" s="44"/>
      <c r="EYO426" s="44"/>
      <c r="EYP426" s="44"/>
      <c r="EYQ426" s="44"/>
      <c r="EYR426" s="44"/>
      <c r="EYS426" s="44"/>
      <c r="EYT426" s="44"/>
      <c r="EYU426" s="44"/>
      <c r="EYV426" s="44"/>
      <c r="EYW426" s="44"/>
      <c r="EYX426" s="44"/>
      <c r="EYY426" s="44"/>
      <c r="EYZ426" s="44"/>
      <c r="EZA426" s="44"/>
      <c r="EZB426" s="44"/>
      <c r="EZC426" s="44"/>
      <c r="EZD426" s="44"/>
      <c r="EZE426" s="44"/>
      <c r="EZF426" s="44"/>
      <c r="EZG426" s="44"/>
      <c r="EZH426" s="44"/>
      <c r="EZI426" s="44"/>
      <c r="EZJ426" s="44"/>
      <c r="EZK426" s="44"/>
      <c r="EZL426" s="44"/>
      <c r="EZM426" s="44"/>
      <c r="EZN426" s="44"/>
      <c r="EZO426" s="44"/>
      <c r="EZP426" s="44"/>
      <c r="EZQ426" s="44"/>
      <c r="EZR426" s="44"/>
      <c r="EZS426" s="44"/>
      <c r="EZT426" s="44"/>
      <c r="EZU426" s="44"/>
      <c r="EZV426" s="44"/>
      <c r="EZW426" s="44"/>
      <c r="EZX426" s="44"/>
      <c r="EZY426" s="44"/>
      <c r="EZZ426" s="44"/>
      <c r="FAA426" s="44"/>
      <c r="FAB426" s="44"/>
      <c r="FAC426" s="44"/>
      <c r="FAD426" s="44"/>
      <c r="FAE426" s="44"/>
      <c r="FAF426" s="44"/>
      <c r="FAG426" s="44"/>
      <c r="FAH426" s="44"/>
      <c r="FAI426" s="44"/>
      <c r="FAJ426" s="44"/>
      <c r="FAK426" s="44"/>
      <c r="FAL426" s="44"/>
      <c r="FAM426" s="44"/>
      <c r="FAN426" s="44"/>
      <c r="FAO426" s="44"/>
      <c r="FAP426" s="44"/>
      <c r="FAQ426" s="44"/>
      <c r="FAR426" s="44"/>
      <c r="FAS426" s="44"/>
      <c r="FAT426" s="44"/>
      <c r="FAU426" s="44"/>
      <c r="FAV426" s="44"/>
      <c r="FAW426" s="44"/>
      <c r="FAX426" s="44"/>
      <c r="FAY426" s="44"/>
      <c r="FAZ426" s="44"/>
      <c r="FBA426" s="44"/>
      <c r="FBB426" s="44"/>
      <c r="FBC426" s="44"/>
      <c r="FBD426" s="44"/>
      <c r="FBE426" s="44"/>
      <c r="FBF426" s="44"/>
      <c r="FBG426" s="44"/>
      <c r="FBH426" s="44"/>
      <c r="FBI426" s="44"/>
      <c r="FBJ426" s="44"/>
      <c r="FBK426" s="44"/>
      <c r="FBL426" s="44"/>
      <c r="FBM426" s="44"/>
      <c r="FBN426" s="44"/>
      <c r="FBO426" s="44"/>
      <c r="FBP426" s="44"/>
      <c r="FBQ426" s="44"/>
      <c r="FBR426" s="44"/>
      <c r="FBS426" s="44"/>
      <c r="FBT426" s="44"/>
      <c r="FBU426" s="44"/>
      <c r="FBV426" s="44"/>
      <c r="FBW426" s="44"/>
      <c r="FBX426" s="44"/>
      <c r="FBY426" s="44"/>
      <c r="FBZ426" s="44"/>
      <c r="FCA426" s="44"/>
      <c r="FCB426" s="44"/>
      <c r="FCC426" s="44"/>
      <c r="FCD426" s="44"/>
      <c r="FCE426" s="44"/>
      <c r="FCF426" s="44"/>
      <c r="FCG426" s="44"/>
      <c r="FCH426" s="44"/>
      <c r="FCI426" s="44"/>
      <c r="FCJ426" s="44"/>
      <c r="FCK426" s="44"/>
      <c r="FCL426" s="44"/>
      <c r="FCM426" s="44"/>
      <c r="FCN426" s="44"/>
      <c r="FCO426" s="44"/>
      <c r="FCP426" s="44"/>
      <c r="FCQ426" s="44"/>
      <c r="FCR426" s="44"/>
      <c r="FCS426" s="44"/>
      <c r="FCT426" s="44"/>
      <c r="FCU426" s="44"/>
      <c r="FCV426" s="44"/>
      <c r="FCW426" s="44"/>
      <c r="FCX426" s="44"/>
      <c r="FCY426" s="44"/>
      <c r="FCZ426" s="44"/>
      <c r="FDA426" s="44"/>
      <c r="FDB426" s="44"/>
      <c r="FDC426" s="44"/>
      <c r="FDD426" s="44"/>
      <c r="FDE426" s="44"/>
      <c r="FDF426" s="44"/>
      <c r="FDG426" s="44"/>
      <c r="FDH426" s="44"/>
      <c r="FDI426" s="44"/>
      <c r="FDJ426" s="44"/>
      <c r="FDK426" s="44"/>
      <c r="FDL426" s="44"/>
      <c r="FDM426" s="44"/>
      <c r="FDN426" s="44"/>
      <c r="FDO426" s="44"/>
      <c r="FDP426" s="44"/>
      <c r="FDQ426" s="44"/>
      <c r="FDR426" s="44"/>
      <c r="FDS426" s="44"/>
      <c r="FDT426" s="44"/>
      <c r="FDU426" s="44"/>
      <c r="FDV426" s="44"/>
      <c r="FDW426" s="44"/>
      <c r="FDX426" s="44"/>
      <c r="FDY426" s="44"/>
      <c r="FDZ426" s="44"/>
      <c r="FEA426" s="44"/>
      <c r="FEB426" s="44"/>
      <c r="FEC426" s="44"/>
      <c r="FED426" s="44"/>
      <c r="FEE426" s="44"/>
      <c r="FEF426" s="44"/>
      <c r="FEG426" s="44"/>
      <c r="FEH426" s="44"/>
      <c r="FEI426" s="44"/>
      <c r="FEJ426" s="44"/>
      <c r="FEK426" s="44"/>
      <c r="FEL426" s="44"/>
      <c r="FEM426" s="44"/>
      <c r="FEN426" s="44"/>
      <c r="FEO426" s="44"/>
      <c r="FEP426" s="44"/>
      <c r="FEQ426" s="44"/>
      <c r="FER426" s="44"/>
      <c r="FES426" s="44"/>
      <c r="FET426" s="44"/>
      <c r="FEU426" s="44"/>
      <c r="FEV426" s="44"/>
      <c r="FEW426" s="44"/>
      <c r="FEX426" s="44"/>
      <c r="FEY426" s="44"/>
      <c r="FEZ426" s="44"/>
      <c r="FFA426" s="44"/>
      <c r="FFB426" s="44"/>
      <c r="FFC426" s="44"/>
      <c r="FFD426" s="44"/>
      <c r="FFE426" s="44"/>
      <c r="FFF426" s="44"/>
      <c r="FFG426" s="44"/>
      <c r="FFH426" s="44"/>
      <c r="FFI426" s="44"/>
      <c r="FFJ426" s="44"/>
      <c r="FFK426" s="44"/>
      <c r="FFL426" s="44"/>
      <c r="FFM426" s="44"/>
      <c r="FFN426" s="44"/>
      <c r="FFO426" s="44"/>
      <c r="FFP426" s="44"/>
      <c r="FFQ426" s="44"/>
      <c r="FFR426" s="44"/>
      <c r="FFS426" s="44"/>
      <c r="FFT426" s="44"/>
      <c r="FFU426" s="44"/>
      <c r="FFV426" s="44"/>
      <c r="FFW426" s="44"/>
      <c r="FFX426" s="44"/>
      <c r="FFY426" s="44"/>
      <c r="FFZ426" s="44"/>
      <c r="FGA426" s="44"/>
      <c r="FGB426" s="44"/>
      <c r="FGC426" s="44"/>
      <c r="FGD426" s="44"/>
      <c r="FGE426" s="44"/>
      <c r="FGF426" s="44"/>
      <c r="FGG426" s="44"/>
      <c r="FGH426" s="44"/>
      <c r="FGI426" s="44"/>
      <c r="FGJ426" s="44"/>
      <c r="FGK426" s="44"/>
      <c r="FGL426" s="44"/>
      <c r="FGM426" s="44"/>
      <c r="FGN426" s="44"/>
      <c r="FGO426" s="44"/>
      <c r="FGP426" s="44"/>
      <c r="FGQ426" s="44"/>
      <c r="FGR426" s="44"/>
      <c r="FGS426" s="44"/>
      <c r="FGT426" s="44"/>
      <c r="FGU426" s="44"/>
      <c r="FGV426" s="44"/>
      <c r="FGW426" s="44"/>
      <c r="FGX426" s="44"/>
      <c r="FGY426" s="44"/>
      <c r="FGZ426" s="44"/>
      <c r="FHA426" s="44"/>
      <c r="FHB426" s="44"/>
      <c r="FHC426" s="44"/>
      <c r="FHD426" s="44"/>
      <c r="FHE426" s="44"/>
      <c r="FHF426" s="44"/>
      <c r="FHG426" s="44"/>
      <c r="FHH426" s="44"/>
      <c r="FHI426" s="44"/>
      <c r="FHJ426" s="44"/>
      <c r="FHK426" s="44"/>
      <c r="FHL426" s="44"/>
      <c r="FHM426" s="44"/>
      <c r="FHN426" s="44"/>
      <c r="FHO426" s="44"/>
      <c r="FHP426" s="44"/>
      <c r="FHQ426" s="44"/>
      <c r="FHR426" s="44"/>
      <c r="FHS426" s="44"/>
      <c r="FHT426" s="44"/>
      <c r="FHU426" s="44"/>
      <c r="FHV426" s="44"/>
      <c r="FHW426" s="44"/>
      <c r="FHX426" s="44"/>
      <c r="FHY426" s="44"/>
      <c r="FHZ426" s="44"/>
      <c r="FIA426" s="44"/>
      <c r="FIB426" s="44"/>
      <c r="FIC426" s="44"/>
      <c r="FID426" s="44"/>
      <c r="FIE426" s="44"/>
      <c r="FIF426" s="44"/>
      <c r="FIG426" s="44"/>
      <c r="FIH426" s="44"/>
      <c r="FII426" s="44"/>
      <c r="FIJ426" s="44"/>
      <c r="FIK426" s="44"/>
      <c r="FIL426" s="44"/>
      <c r="FIM426" s="44"/>
      <c r="FIN426" s="44"/>
      <c r="FIO426" s="44"/>
      <c r="FIP426" s="44"/>
      <c r="FIQ426" s="44"/>
      <c r="FIR426" s="44"/>
      <c r="FIS426" s="44"/>
      <c r="FIT426" s="44"/>
      <c r="FIU426" s="44"/>
      <c r="FIV426" s="44"/>
      <c r="FIW426" s="44"/>
      <c r="FIX426" s="44"/>
      <c r="FIY426" s="44"/>
      <c r="FIZ426" s="44"/>
      <c r="FJA426" s="44"/>
      <c r="FJB426" s="44"/>
      <c r="FJC426" s="44"/>
      <c r="FJD426" s="44"/>
      <c r="FJE426" s="44"/>
      <c r="FJF426" s="44"/>
      <c r="FJG426" s="44"/>
      <c r="FJH426" s="44"/>
      <c r="FJI426" s="44"/>
      <c r="FJJ426" s="44"/>
      <c r="FJK426" s="44"/>
      <c r="FJL426" s="44"/>
      <c r="FJM426" s="44"/>
      <c r="FJN426" s="44"/>
      <c r="FJO426" s="44"/>
      <c r="FJP426" s="44"/>
      <c r="FJQ426" s="44"/>
      <c r="FJR426" s="44"/>
      <c r="FJS426" s="44"/>
      <c r="FJT426" s="44"/>
      <c r="FJU426" s="44"/>
      <c r="FJV426" s="44"/>
      <c r="FJW426" s="44"/>
      <c r="FJX426" s="44"/>
      <c r="FJY426" s="44"/>
      <c r="FJZ426" s="44"/>
      <c r="FKA426" s="44"/>
      <c r="FKB426" s="44"/>
      <c r="FKC426" s="44"/>
      <c r="FKD426" s="44"/>
      <c r="FKE426" s="44"/>
      <c r="FKF426" s="44"/>
      <c r="FKG426" s="44"/>
      <c r="FKH426" s="44"/>
      <c r="FKI426" s="44"/>
      <c r="FKJ426" s="44"/>
      <c r="FKK426" s="44"/>
      <c r="FKL426" s="44"/>
      <c r="FKM426" s="44"/>
      <c r="FKN426" s="44"/>
      <c r="FKO426" s="44"/>
      <c r="FKP426" s="44"/>
      <c r="FKQ426" s="44"/>
      <c r="FKR426" s="44"/>
      <c r="FKS426" s="44"/>
      <c r="FKT426" s="44"/>
      <c r="FKU426" s="44"/>
      <c r="FKV426" s="44"/>
      <c r="FKW426" s="44"/>
      <c r="FKX426" s="44"/>
      <c r="FKY426" s="44"/>
      <c r="FKZ426" s="44"/>
      <c r="FLA426" s="44"/>
      <c r="FLB426" s="44"/>
      <c r="FLC426" s="44"/>
      <c r="FLD426" s="44"/>
      <c r="FLE426" s="44"/>
      <c r="FLF426" s="44"/>
      <c r="FLG426" s="44"/>
      <c r="FLH426" s="44"/>
      <c r="FLI426" s="44"/>
      <c r="FLJ426" s="44"/>
      <c r="FLK426" s="44"/>
      <c r="FLL426" s="44"/>
      <c r="FLM426" s="44"/>
      <c r="FLN426" s="44"/>
      <c r="FLO426" s="44"/>
      <c r="FLP426" s="44"/>
      <c r="FLQ426" s="44"/>
      <c r="FLR426" s="44"/>
      <c r="FLS426" s="44"/>
      <c r="FLT426" s="44"/>
      <c r="FLU426" s="44"/>
      <c r="FLV426" s="44"/>
      <c r="FLW426" s="44"/>
      <c r="FLX426" s="44"/>
      <c r="FLY426" s="44"/>
      <c r="FLZ426" s="44"/>
      <c r="FMA426" s="44"/>
      <c r="FMB426" s="44"/>
      <c r="FMC426" s="44"/>
      <c r="FMD426" s="44"/>
      <c r="FME426" s="44"/>
      <c r="FMF426" s="44"/>
      <c r="FMG426" s="44"/>
      <c r="FMH426" s="44"/>
      <c r="FMI426" s="44"/>
      <c r="FMJ426" s="44"/>
      <c r="FMK426" s="44"/>
      <c r="FML426" s="44"/>
      <c r="FMM426" s="44"/>
      <c r="FMN426" s="44"/>
      <c r="FMO426" s="44"/>
      <c r="FMP426" s="44"/>
      <c r="FMQ426" s="44"/>
      <c r="FMR426" s="44"/>
      <c r="FMS426" s="44"/>
      <c r="FMT426" s="44"/>
      <c r="FMU426" s="44"/>
      <c r="FMV426" s="44"/>
      <c r="FMW426" s="44"/>
      <c r="FMX426" s="44"/>
      <c r="FMY426" s="44"/>
      <c r="FMZ426" s="44"/>
      <c r="FNA426" s="44"/>
      <c r="FNB426" s="44"/>
      <c r="FNC426" s="44"/>
      <c r="FND426" s="44"/>
      <c r="FNE426" s="44"/>
      <c r="FNF426" s="44"/>
      <c r="FNG426" s="44"/>
      <c r="FNH426" s="44"/>
      <c r="FNI426" s="44"/>
      <c r="FNJ426" s="44"/>
      <c r="FNK426" s="44"/>
      <c r="FNL426" s="44"/>
      <c r="FNM426" s="44"/>
      <c r="FNN426" s="44"/>
      <c r="FNO426" s="44"/>
      <c r="FNP426" s="44"/>
      <c r="FNQ426" s="44"/>
      <c r="FNR426" s="44"/>
      <c r="FNS426" s="44"/>
      <c r="FNT426" s="44"/>
      <c r="FNU426" s="44"/>
      <c r="FNV426" s="44"/>
      <c r="FNW426" s="44"/>
      <c r="FNX426" s="44"/>
      <c r="FNY426" s="44"/>
      <c r="FNZ426" s="44"/>
      <c r="FOA426" s="44"/>
      <c r="FOB426" s="44"/>
      <c r="FOC426" s="44"/>
      <c r="FOD426" s="44"/>
      <c r="FOE426" s="44"/>
      <c r="FOF426" s="44"/>
      <c r="FOG426" s="44"/>
      <c r="FOH426" s="44"/>
      <c r="FOI426" s="44"/>
      <c r="FOJ426" s="44"/>
      <c r="FOK426" s="44"/>
      <c r="FOL426" s="44"/>
      <c r="FOM426" s="44"/>
      <c r="FON426" s="44"/>
      <c r="FOO426" s="44"/>
      <c r="FOP426" s="44"/>
      <c r="FOQ426" s="44"/>
      <c r="FOR426" s="44"/>
      <c r="FOS426" s="44"/>
      <c r="FOT426" s="44"/>
      <c r="FOU426" s="44"/>
      <c r="FOV426" s="44"/>
      <c r="FOW426" s="44"/>
      <c r="FOX426" s="44"/>
      <c r="FOY426" s="44"/>
      <c r="FOZ426" s="44"/>
      <c r="FPA426" s="44"/>
      <c r="FPB426" s="44"/>
      <c r="FPC426" s="44"/>
      <c r="FPD426" s="44"/>
      <c r="FPE426" s="44"/>
      <c r="FPF426" s="44"/>
      <c r="FPG426" s="44"/>
      <c r="FPH426" s="44"/>
      <c r="FPI426" s="44"/>
      <c r="FPJ426" s="44"/>
      <c r="FPK426" s="44"/>
      <c r="FPL426" s="44"/>
      <c r="FPM426" s="44"/>
      <c r="FPN426" s="44"/>
      <c r="FPO426" s="44"/>
      <c r="FPP426" s="44"/>
      <c r="FPQ426" s="44"/>
      <c r="FPR426" s="44"/>
      <c r="FPS426" s="44"/>
      <c r="FPT426" s="44"/>
      <c r="FPU426" s="44"/>
      <c r="FPV426" s="44"/>
      <c r="FPW426" s="44"/>
      <c r="FPX426" s="44"/>
      <c r="FPY426" s="44"/>
      <c r="FPZ426" s="44"/>
      <c r="FQA426" s="44"/>
      <c r="FQB426" s="44"/>
      <c r="FQC426" s="44"/>
      <c r="FQD426" s="44"/>
      <c r="FQE426" s="44"/>
      <c r="FQF426" s="44"/>
      <c r="FQG426" s="44"/>
      <c r="FQH426" s="44"/>
      <c r="FQI426" s="44"/>
      <c r="FQJ426" s="44"/>
      <c r="FQK426" s="44"/>
      <c r="FQL426" s="44"/>
      <c r="FQM426" s="44"/>
      <c r="FQN426" s="44"/>
      <c r="FQO426" s="44"/>
      <c r="FQP426" s="44"/>
      <c r="FQQ426" s="44"/>
      <c r="FQR426" s="44"/>
      <c r="FQS426" s="44"/>
      <c r="FQT426" s="44"/>
      <c r="FQU426" s="44"/>
      <c r="FQV426" s="44"/>
      <c r="FQW426" s="44"/>
      <c r="FQX426" s="44"/>
      <c r="FQY426" s="44"/>
      <c r="FQZ426" s="44"/>
      <c r="FRA426" s="44"/>
      <c r="FRB426" s="44"/>
      <c r="FRC426" s="44"/>
      <c r="FRD426" s="44"/>
      <c r="FRE426" s="44"/>
      <c r="FRF426" s="44"/>
      <c r="FRG426" s="44"/>
      <c r="FRH426" s="44"/>
      <c r="FRI426" s="44"/>
      <c r="FRJ426" s="44"/>
      <c r="FRK426" s="44"/>
      <c r="FRL426" s="44"/>
      <c r="FRM426" s="44"/>
      <c r="FRN426" s="44"/>
      <c r="FRO426" s="44"/>
      <c r="FRP426" s="44"/>
      <c r="FRQ426" s="44"/>
      <c r="FRR426" s="44"/>
      <c r="FRS426" s="44"/>
      <c r="FRT426" s="44"/>
      <c r="FRU426" s="44"/>
      <c r="FRV426" s="44"/>
      <c r="FRW426" s="44"/>
      <c r="FRX426" s="44"/>
      <c r="FRY426" s="44"/>
      <c r="FRZ426" s="44"/>
      <c r="FSA426" s="44"/>
      <c r="FSB426" s="44"/>
      <c r="FSC426" s="44"/>
      <c r="FSD426" s="44"/>
      <c r="FSE426" s="44"/>
      <c r="FSF426" s="44"/>
      <c r="FSG426" s="44"/>
      <c r="FSH426" s="44"/>
      <c r="FSI426" s="44"/>
      <c r="FSJ426" s="44"/>
      <c r="FSK426" s="44"/>
      <c r="FSL426" s="44"/>
      <c r="FSM426" s="44"/>
      <c r="FSN426" s="44"/>
      <c r="FSO426" s="44"/>
      <c r="FSP426" s="44"/>
      <c r="FSQ426" s="44"/>
      <c r="FSR426" s="44"/>
      <c r="FSS426" s="44"/>
      <c r="FST426" s="44"/>
      <c r="FSU426" s="44"/>
      <c r="FSV426" s="44"/>
      <c r="FSW426" s="44"/>
      <c r="FSX426" s="44"/>
      <c r="FSY426" s="44"/>
      <c r="FSZ426" s="44"/>
      <c r="FTA426" s="44"/>
      <c r="FTB426" s="44"/>
      <c r="FTC426" s="44"/>
      <c r="FTD426" s="44"/>
      <c r="FTE426" s="44"/>
      <c r="FTF426" s="44"/>
      <c r="FTG426" s="44"/>
      <c r="FTH426" s="44"/>
      <c r="FTI426" s="44"/>
      <c r="FTJ426" s="44"/>
      <c r="FTK426" s="44"/>
      <c r="FTL426" s="44"/>
      <c r="FTM426" s="44"/>
      <c r="FTN426" s="44"/>
      <c r="FTO426" s="44"/>
      <c r="FTP426" s="44"/>
      <c r="FTQ426" s="44"/>
      <c r="FTR426" s="44"/>
      <c r="FTS426" s="44"/>
      <c r="FTT426" s="44"/>
      <c r="FTU426" s="44"/>
      <c r="FTV426" s="44"/>
      <c r="FTW426" s="44"/>
      <c r="FTX426" s="44"/>
      <c r="FTY426" s="44"/>
      <c r="FTZ426" s="44"/>
      <c r="FUA426" s="44"/>
      <c r="FUB426" s="44"/>
      <c r="FUC426" s="44"/>
      <c r="FUD426" s="44"/>
      <c r="FUE426" s="44"/>
      <c r="FUF426" s="44"/>
      <c r="FUG426" s="44"/>
      <c r="FUH426" s="44"/>
      <c r="FUI426" s="44"/>
      <c r="FUJ426" s="44"/>
      <c r="FUK426" s="44"/>
      <c r="FUL426" s="44"/>
      <c r="FUM426" s="44"/>
      <c r="FUN426" s="44"/>
      <c r="FUO426" s="44"/>
      <c r="FUP426" s="44"/>
      <c r="FUQ426" s="44"/>
      <c r="FUR426" s="44"/>
      <c r="FUS426" s="44"/>
      <c r="FUT426" s="44"/>
      <c r="FUU426" s="44"/>
      <c r="FUV426" s="44"/>
      <c r="FUW426" s="44"/>
      <c r="FUX426" s="44"/>
      <c r="FUY426" s="44"/>
      <c r="FUZ426" s="44"/>
      <c r="FVA426" s="44"/>
      <c r="FVB426" s="44"/>
      <c r="FVC426" s="44"/>
      <c r="FVD426" s="44"/>
      <c r="FVE426" s="44"/>
      <c r="FVF426" s="44"/>
      <c r="FVG426" s="44"/>
      <c r="FVH426" s="44"/>
      <c r="FVI426" s="44"/>
      <c r="FVJ426" s="44"/>
      <c r="FVK426" s="44"/>
      <c r="FVL426" s="44"/>
      <c r="FVM426" s="44"/>
      <c r="FVN426" s="44"/>
      <c r="FVO426" s="44"/>
      <c r="FVP426" s="44"/>
      <c r="FVQ426" s="44"/>
      <c r="FVR426" s="44"/>
      <c r="FVS426" s="44"/>
      <c r="FVT426" s="44"/>
      <c r="FVU426" s="44"/>
      <c r="FVV426" s="44"/>
      <c r="FVW426" s="44"/>
      <c r="FVX426" s="44"/>
      <c r="FVY426" s="44"/>
      <c r="FVZ426" s="44"/>
      <c r="FWA426" s="44"/>
      <c r="FWB426" s="44"/>
      <c r="FWC426" s="44"/>
      <c r="FWD426" s="44"/>
      <c r="FWE426" s="44"/>
      <c r="FWF426" s="44"/>
      <c r="FWG426" s="44"/>
      <c r="FWH426" s="44"/>
      <c r="FWI426" s="44"/>
      <c r="FWJ426" s="44"/>
      <c r="FWK426" s="44"/>
      <c r="FWL426" s="44"/>
      <c r="FWM426" s="44"/>
      <c r="FWN426" s="44"/>
      <c r="FWO426" s="44"/>
      <c r="FWP426" s="44"/>
      <c r="FWQ426" s="44"/>
      <c r="FWR426" s="44"/>
      <c r="FWS426" s="44"/>
      <c r="FWT426" s="44"/>
      <c r="FWU426" s="44"/>
      <c r="FWV426" s="44"/>
      <c r="FWW426" s="44"/>
      <c r="FWX426" s="44"/>
      <c r="FWY426" s="44"/>
      <c r="FWZ426" s="44"/>
      <c r="FXA426" s="44"/>
      <c r="FXB426" s="44"/>
      <c r="FXC426" s="44"/>
      <c r="FXD426" s="44"/>
      <c r="FXE426" s="44"/>
      <c r="FXF426" s="44"/>
      <c r="FXG426" s="44"/>
      <c r="FXH426" s="44"/>
      <c r="FXI426" s="44"/>
      <c r="FXJ426" s="44"/>
      <c r="FXK426" s="44"/>
      <c r="FXL426" s="44"/>
      <c r="FXM426" s="44"/>
      <c r="FXN426" s="44"/>
      <c r="FXO426" s="44"/>
      <c r="FXP426" s="44"/>
      <c r="FXQ426" s="44"/>
      <c r="FXR426" s="44"/>
      <c r="FXS426" s="44"/>
      <c r="FXT426" s="44"/>
      <c r="FXU426" s="44"/>
      <c r="FXV426" s="44"/>
      <c r="FXW426" s="44"/>
      <c r="FXX426" s="44"/>
      <c r="FXY426" s="44"/>
      <c r="FXZ426" s="44"/>
      <c r="FYA426" s="44"/>
      <c r="FYB426" s="44"/>
      <c r="FYC426" s="44"/>
      <c r="FYD426" s="44"/>
      <c r="FYE426" s="44"/>
      <c r="FYF426" s="44"/>
      <c r="FYG426" s="44"/>
      <c r="FYH426" s="44"/>
      <c r="FYI426" s="44"/>
      <c r="FYJ426" s="44"/>
      <c r="FYK426" s="44"/>
      <c r="FYL426" s="44"/>
      <c r="FYM426" s="44"/>
      <c r="FYN426" s="44"/>
      <c r="FYO426" s="44"/>
      <c r="FYP426" s="44"/>
      <c r="FYQ426" s="44"/>
      <c r="FYR426" s="44"/>
      <c r="FYS426" s="44"/>
      <c r="FYT426" s="44"/>
      <c r="FYU426" s="44"/>
      <c r="FYV426" s="44"/>
      <c r="FYW426" s="44"/>
      <c r="FYX426" s="44"/>
      <c r="FYY426" s="44"/>
      <c r="FYZ426" s="44"/>
      <c r="FZA426" s="44"/>
      <c r="FZB426" s="44"/>
      <c r="FZC426" s="44"/>
      <c r="FZD426" s="44"/>
      <c r="FZE426" s="44"/>
      <c r="FZF426" s="44"/>
      <c r="FZG426" s="44"/>
      <c r="FZH426" s="44"/>
      <c r="FZI426" s="44"/>
      <c r="FZJ426" s="44"/>
      <c r="FZK426" s="44"/>
      <c r="FZL426" s="44"/>
      <c r="FZM426" s="44"/>
      <c r="FZN426" s="44"/>
      <c r="FZO426" s="44"/>
      <c r="FZP426" s="44"/>
      <c r="FZQ426" s="44"/>
      <c r="FZR426" s="44"/>
      <c r="FZS426" s="44"/>
      <c r="FZT426" s="44"/>
      <c r="FZU426" s="44"/>
      <c r="FZV426" s="44"/>
      <c r="FZW426" s="44"/>
      <c r="FZX426" s="44"/>
      <c r="FZY426" s="44"/>
      <c r="FZZ426" s="44"/>
      <c r="GAA426" s="44"/>
      <c r="GAB426" s="44"/>
      <c r="GAC426" s="44"/>
      <c r="GAD426" s="44"/>
      <c r="GAE426" s="44"/>
      <c r="GAF426" s="44"/>
      <c r="GAG426" s="44"/>
      <c r="GAH426" s="44"/>
      <c r="GAI426" s="44"/>
      <c r="GAJ426" s="44"/>
      <c r="GAK426" s="44"/>
      <c r="GAL426" s="44"/>
      <c r="GAM426" s="44"/>
      <c r="GAN426" s="44"/>
      <c r="GAO426" s="44"/>
      <c r="GAP426" s="44"/>
      <c r="GAQ426" s="44"/>
      <c r="GAR426" s="44"/>
      <c r="GAS426" s="44"/>
      <c r="GAT426" s="44"/>
      <c r="GAU426" s="44"/>
      <c r="GAV426" s="44"/>
      <c r="GAW426" s="44"/>
      <c r="GAX426" s="44"/>
      <c r="GAY426" s="44"/>
      <c r="GAZ426" s="44"/>
      <c r="GBA426" s="44"/>
      <c r="GBB426" s="44"/>
      <c r="GBC426" s="44"/>
      <c r="GBD426" s="44"/>
      <c r="GBE426" s="44"/>
      <c r="GBF426" s="44"/>
      <c r="GBG426" s="44"/>
      <c r="GBH426" s="44"/>
      <c r="GBI426" s="44"/>
      <c r="GBJ426" s="44"/>
      <c r="GBK426" s="44"/>
      <c r="GBL426" s="44"/>
      <c r="GBM426" s="44"/>
      <c r="GBN426" s="44"/>
      <c r="GBO426" s="44"/>
      <c r="GBP426" s="44"/>
      <c r="GBQ426" s="44"/>
      <c r="GBR426" s="44"/>
      <c r="GBS426" s="44"/>
      <c r="GBT426" s="44"/>
      <c r="GBU426" s="44"/>
      <c r="GBV426" s="44"/>
      <c r="GBW426" s="44"/>
      <c r="GBX426" s="44"/>
      <c r="GBY426" s="44"/>
      <c r="GBZ426" s="44"/>
      <c r="GCA426" s="44"/>
      <c r="GCB426" s="44"/>
      <c r="GCC426" s="44"/>
      <c r="GCD426" s="44"/>
      <c r="GCE426" s="44"/>
      <c r="GCF426" s="44"/>
      <c r="GCG426" s="44"/>
      <c r="GCH426" s="44"/>
      <c r="GCI426" s="44"/>
      <c r="GCJ426" s="44"/>
      <c r="GCK426" s="44"/>
      <c r="GCL426" s="44"/>
      <c r="GCM426" s="44"/>
      <c r="GCN426" s="44"/>
      <c r="GCO426" s="44"/>
      <c r="GCP426" s="44"/>
      <c r="GCQ426" s="44"/>
      <c r="GCR426" s="44"/>
      <c r="GCS426" s="44"/>
      <c r="GCT426" s="44"/>
      <c r="GCU426" s="44"/>
      <c r="GCV426" s="44"/>
      <c r="GCW426" s="44"/>
      <c r="GCX426" s="44"/>
      <c r="GCY426" s="44"/>
      <c r="GCZ426" s="44"/>
      <c r="GDA426" s="44"/>
      <c r="GDB426" s="44"/>
      <c r="GDC426" s="44"/>
      <c r="GDD426" s="44"/>
      <c r="GDE426" s="44"/>
      <c r="GDF426" s="44"/>
      <c r="GDG426" s="44"/>
      <c r="GDH426" s="44"/>
      <c r="GDI426" s="44"/>
      <c r="GDJ426" s="44"/>
      <c r="GDK426" s="44"/>
      <c r="GDL426" s="44"/>
      <c r="GDM426" s="44"/>
      <c r="GDN426" s="44"/>
      <c r="GDO426" s="44"/>
      <c r="GDP426" s="44"/>
      <c r="GDQ426" s="44"/>
      <c r="GDR426" s="44"/>
      <c r="GDS426" s="44"/>
      <c r="GDT426" s="44"/>
      <c r="GDU426" s="44"/>
      <c r="GDV426" s="44"/>
      <c r="GDW426" s="44"/>
      <c r="GDX426" s="44"/>
      <c r="GDY426" s="44"/>
      <c r="GDZ426" s="44"/>
      <c r="GEA426" s="44"/>
      <c r="GEB426" s="44"/>
      <c r="GEC426" s="44"/>
      <c r="GED426" s="44"/>
      <c r="GEE426" s="44"/>
      <c r="GEF426" s="44"/>
      <c r="GEG426" s="44"/>
      <c r="GEH426" s="44"/>
      <c r="GEI426" s="44"/>
      <c r="GEJ426" s="44"/>
      <c r="GEK426" s="44"/>
      <c r="GEL426" s="44"/>
      <c r="GEM426" s="44"/>
      <c r="GEN426" s="44"/>
      <c r="GEO426" s="44"/>
      <c r="GEP426" s="44"/>
      <c r="GEQ426" s="44"/>
      <c r="GER426" s="44"/>
      <c r="GES426" s="44"/>
      <c r="GET426" s="44"/>
      <c r="GEU426" s="44"/>
      <c r="GEV426" s="44"/>
      <c r="GEW426" s="44"/>
      <c r="GEX426" s="44"/>
      <c r="GEY426" s="44"/>
      <c r="GEZ426" s="44"/>
      <c r="GFA426" s="44"/>
      <c r="GFB426" s="44"/>
      <c r="GFC426" s="44"/>
      <c r="GFD426" s="44"/>
      <c r="GFE426" s="44"/>
      <c r="GFF426" s="44"/>
      <c r="GFG426" s="44"/>
      <c r="GFH426" s="44"/>
      <c r="GFI426" s="44"/>
      <c r="GFJ426" s="44"/>
      <c r="GFK426" s="44"/>
      <c r="GFL426" s="44"/>
      <c r="GFM426" s="44"/>
      <c r="GFN426" s="44"/>
      <c r="GFO426" s="44"/>
      <c r="GFP426" s="44"/>
      <c r="GFQ426" s="44"/>
      <c r="GFR426" s="44"/>
      <c r="GFS426" s="44"/>
      <c r="GFT426" s="44"/>
      <c r="GFU426" s="44"/>
      <c r="GFV426" s="44"/>
      <c r="GFW426" s="44"/>
      <c r="GFX426" s="44"/>
      <c r="GFY426" s="44"/>
      <c r="GFZ426" s="44"/>
      <c r="GGA426" s="44"/>
      <c r="GGB426" s="44"/>
      <c r="GGC426" s="44"/>
      <c r="GGD426" s="44"/>
      <c r="GGE426" s="44"/>
      <c r="GGF426" s="44"/>
      <c r="GGG426" s="44"/>
      <c r="GGH426" s="44"/>
      <c r="GGI426" s="44"/>
      <c r="GGJ426" s="44"/>
      <c r="GGK426" s="44"/>
      <c r="GGL426" s="44"/>
      <c r="GGM426" s="44"/>
      <c r="GGN426" s="44"/>
      <c r="GGO426" s="44"/>
      <c r="GGP426" s="44"/>
      <c r="GGQ426" s="44"/>
      <c r="GGR426" s="44"/>
      <c r="GGS426" s="44"/>
      <c r="GGT426" s="44"/>
      <c r="GGU426" s="44"/>
      <c r="GGV426" s="44"/>
      <c r="GGW426" s="44"/>
      <c r="GGX426" s="44"/>
      <c r="GGY426" s="44"/>
      <c r="GGZ426" s="44"/>
      <c r="GHA426" s="44"/>
      <c r="GHB426" s="44"/>
      <c r="GHC426" s="44"/>
      <c r="GHD426" s="44"/>
      <c r="GHE426" s="44"/>
      <c r="GHF426" s="44"/>
      <c r="GHG426" s="44"/>
      <c r="GHH426" s="44"/>
      <c r="GHI426" s="44"/>
      <c r="GHJ426" s="44"/>
      <c r="GHK426" s="44"/>
      <c r="GHL426" s="44"/>
      <c r="GHM426" s="44"/>
      <c r="GHN426" s="44"/>
      <c r="GHO426" s="44"/>
      <c r="GHP426" s="44"/>
      <c r="GHQ426" s="44"/>
      <c r="GHR426" s="44"/>
      <c r="GHS426" s="44"/>
      <c r="GHT426" s="44"/>
      <c r="GHU426" s="44"/>
      <c r="GHV426" s="44"/>
      <c r="GHW426" s="44"/>
      <c r="GHX426" s="44"/>
      <c r="GHY426" s="44"/>
      <c r="GHZ426" s="44"/>
      <c r="GIA426" s="44"/>
      <c r="GIB426" s="44"/>
      <c r="GIC426" s="44"/>
      <c r="GID426" s="44"/>
      <c r="GIE426" s="44"/>
      <c r="GIF426" s="44"/>
      <c r="GIG426" s="44"/>
      <c r="GIH426" s="44"/>
      <c r="GII426" s="44"/>
      <c r="GIJ426" s="44"/>
      <c r="GIK426" s="44"/>
      <c r="GIL426" s="44"/>
      <c r="GIM426" s="44"/>
      <c r="GIN426" s="44"/>
      <c r="GIO426" s="44"/>
      <c r="GIP426" s="44"/>
      <c r="GIQ426" s="44"/>
      <c r="GIR426" s="44"/>
      <c r="GIS426" s="44"/>
      <c r="GIT426" s="44"/>
      <c r="GIU426" s="44"/>
      <c r="GIV426" s="44"/>
      <c r="GIW426" s="44"/>
      <c r="GIX426" s="44"/>
      <c r="GIY426" s="44"/>
      <c r="GIZ426" s="44"/>
      <c r="GJA426" s="44"/>
      <c r="GJB426" s="44"/>
      <c r="GJC426" s="44"/>
      <c r="GJD426" s="44"/>
      <c r="GJE426" s="44"/>
      <c r="GJF426" s="44"/>
      <c r="GJG426" s="44"/>
      <c r="GJH426" s="44"/>
      <c r="GJI426" s="44"/>
      <c r="GJJ426" s="44"/>
      <c r="GJK426" s="44"/>
      <c r="GJL426" s="44"/>
      <c r="GJM426" s="44"/>
      <c r="GJN426" s="44"/>
      <c r="GJO426" s="44"/>
      <c r="GJP426" s="44"/>
      <c r="GJQ426" s="44"/>
      <c r="GJR426" s="44"/>
      <c r="GJS426" s="44"/>
      <c r="GJT426" s="44"/>
      <c r="GJU426" s="44"/>
      <c r="GJV426" s="44"/>
      <c r="GJW426" s="44"/>
      <c r="GJX426" s="44"/>
      <c r="GJY426" s="44"/>
      <c r="GJZ426" s="44"/>
      <c r="GKA426" s="44"/>
      <c r="GKB426" s="44"/>
      <c r="GKC426" s="44"/>
      <c r="GKD426" s="44"/>
      <c r="GKE426" s="44"/>
      <c r="GKF426" s="44"/>
      <c r="GKG426" s="44"/>
      <c r="GKH426" s="44"/>
      <c r="GKI426" s="44"/>
      <c r="GKJ426" s="44"/>
      <c r="GKK426" s="44"/>
      <c r="GKL426" s="44"/>
      <c r="GKM426" s="44"/>
      <c r="GKN426" s="44"/>
      <c r="GKO426" s="44"/>
      <c r="GKP426" s="44"/>
      <c r="GKQ426" s="44"/>
      <c r="GKR426" s="44"/>
      <c r="GKS426" s="44"/>
      <c r="GKT426" s="44"/>
      <c r="GKU426" s="44"/>
      <c r="GKV426" s="44"/>
      <c r="GKW426" s="44"/>
      <c r="GKX426" s="44"/>
      <c r="GKY426" s="44"/>
      <c r="GKZ426" s="44"/>
      <c r="GLA426" s="44"/>
      <c r="GLB426" s="44"/>
      <c r="GLC426" s="44"/>
      <c r="GLD426" s="44"/>
      <c r="GLE426" s="44"/>
      <c r="GLF426" s="44"/>
      <c r="GLG426" s="44"/>
      <c r="GLH426" s="44"/>
      <c r="GLI426" s="44"/>
      <c r="GLJ426" s="44"/>
      <c r="GLK426" s="44"/>
      <c r="GLL426" s="44"/>
      <c r="GLM426" s="44"/>
      <c r="GLN426" s="44"/>
      <c r="GLO426" s="44"/>
      <c r="GLP426" s="44"/>
      <c r="GLQ426" s="44"/>
      <c r="GLR426" s="44"/>
      <c r="GLS426" s="44"/>
      <c r="GLT426" s="44"/>
      <c r="GLU426" s="44"/>
      <c r="GLV426" s="44"/>
      <c r="GLW426" s="44"/>
      <c r="GLX426" s="44"/>
      <c r="GLY426" s="44"/>
      <c r="GLZ426" s="44"/>
      <c r="GMA426" s="44"/>
      <c r="GMB426" s="44"/>
      <c r="GMC426" s="44"/>
      <c r="GMD426" s="44"/>
      <c r="GME426" s="44"/>
      <c r="GMF426" s="44"/>
      <c r="GMG426" s="44"/>
      <c r="GMH426" s="44"/>
      <c r="GMI426" s="44"/>
      <c r="GMJ426" s="44"/>
      <c r="GMK426" s="44"/>
      <c r="GML426" s="44"/>
      <c r="GMM426" s="44"/>
      <c r="GMN426" s="44"/>
      <c r="GMO426" s="44"/>
      <c r="GMP426" s="44"/>
      <c r="GMQ426" s="44"/>
      <c r="GMR426" s="44"/>
      <c r="GMS426" s="44"/>
      <c r="GMT426" s="44"/>
      <c r="GMU426" s="44"/>
      <c r="GMV426" s="44"/>
      <c r="GMW426" s="44"/>
      <c r="GMX426" s="44"/>
      <c r="GMY426" s="44"/>
      <c r="GMZ426" s="44"/>
      <c r="GNA426" s="44"/>
      <c r="GNB426" s="44"/>
      <c r="GNC426" s="44"/>
      <c r="GND426" s="44"/>
      <c r="GNE426" s="44"/>
      <c r="GNF426" s="44"/>
      <c r="GNG426" s="44"/>
      <c r="GNH426" s="44"/>
      <c r="GNI426" s="44"/>
      <c r="GNJ426" s="44"/>
      <c r="GNK426" s="44"/>
      <c r="GNL426" s="44"/>
      <c r="GNM426" s="44"/>
      <c r="GNN426" s="44"/>
      <c r="GNO426" s="44"/>
      <c r="GNP426" s="44"/>
      <c r="GNQ426" s="44"/>
      <c r="GNR426" s="44"/>
      <c r="GNS426" s="44"/>
      <c r="GNT426" s="44"/>
      <c r="GNU426" s="44"/>
      <c r="GNV426" s="44"/>
      <c r="GNW426" s="44"/>
      <c r="GNX426" s="44"/>
      <c r="GNY426" s="44"/>
      <c r="GNZ426" s="44"/>
      <c r="GOA426" s="44"/>
      <c r="GOB426" s="44"/>
      <c r="GOC426" s="44"/>
      <c r="GOD426" s="44"/>
      <c r="GOE426" s="44"/>
      <c r="GOF426" s="44"/>
      <c r="GOG426" s="44"/>
      <c r="GOH426" s="44"/>
      <c r="GOI426" s="44"/>
      <c r="GOJ426" s="44"/>
      <c r="GOK426" s="44"/>
      <c r="GOL426" s="44"/>
      <c r="GOM426" s="44"/>
      <c r="GON426" s="44"/>
      <c r="GOO426" s="44"/>
      <c r="GOP426" s="44"/>
      <c r="GOQ426" s="44"/>
      <c r="GOR426" s="44"/>
      <c r="GOS426" s="44"/>
      <c r="GOT426" s="44"/>
      <c r="GOU426" s="44"/>
      <c r="GOV426" s="44"/>
      <c r="GOW426" s="44"/>
      <c r="GOX426" s="44"/>
      <c r="GOY426" s="44"/>
      <c r="GOZ426" s="44"/>
      <c r="GPA426" s="44"/>
      <c r="GPB426" s="44"/>
      <c r="GPC426" s="44"/>
      <c r="GPD426" s="44"/>
      <c r="GPE426" s="44"/>
      <c r="GPF426" s="44"/>
      <c r="GPG426" s="44"/>
      <c r="GPH426" s="44"/>
      <c r="GPI426" s="44"/>
      <c r="GPJ426" s="44"/>
      <c r="GPK426" s="44"/>
      <c r="GPL426" s="44"/>
      <c r="GPM426" s="44"/>
      <c r="GPN426" s="44"/>
      <c r="GPO426" s="44"/>
      <c r="GPP426" s="44"/>
      <c r="GPQ426" s="44"/>
      <c r="GPR426" s="44"/>
      <c r="GPS426" s="44"/>
      <c r="GPT426" s="44"/>
      <c r="GPU426" s="44"/>
      <c r="GPV426" s="44"/>
      <c r="GPW426" s="44"/>
      <c r="GPX426" s="44"/>
      <c r="GPY426" s="44"/>
      <c r="GPZ426" s="44"/>
      <c r="GQA426" s="44"/>
      <c r="GQB426" s="44"/>
      <c r="GQC426" s="44"/>
      <c r="GQD426" s="44"/>
      <c r="GQE426" s="44"/>
      <c r="GQF426" s="44"/>
      <c r="GQG426" s="44"/>
      <c r="GQH426" s="44"/>
      <c r="GQI426" s="44"/>
      <c r="GQJ426" s="44"/>
      <c r="GQK426" s="44"/>
      <c r="GQL426" s="44"/>
      <c r="GQM426" s="44"/>
      <c r="GQN426" s="44"/>
      <c r="GQO426" s="44"/>
      <c r="GQP426" s="44"/>
      <c r="GQQ426" s="44"/>
      <c r="GQR426" s="44"/>
      <c r="GQS426" s="44"/>
      <c r="GQT426" s="44"/>
      <c r="GQU426" s="44"/>
      <c r="GQV426" s="44"/>
      <c r="GQW426" s="44"/>
      <c r="GQX426" s="44"/>
      <c r="GQY426" s="44"/>
      <c r="GQZ426" s="44"/>
      <c r="GRA426" s="44"/>
      <c r="GRB426" s="44"/>
      <c r="GRC426" s="44"/>
      <c r="GRD426" s="44"/>
      <c r="GRE426" s="44"/>
      <c r="GRF426" s="44"/>
      <c r="GRG426" s="44"/>
      <c r="GRH426" s="44"/>
      <c r="GRI426" s="44"/>
      <c r="GRJ426" s="44"/>
      <c r="GRK426" s="44"/>
      <c r="GRL426" s="44"/>
      <c r="GRM426" s="44"/>
      <c r="GRN426" s="44"/>
      <c r="GRO426" s="44"/>
      <c r="GRP426" s="44"/>
      <c r="GRQ426" s="44"/>
      <c r="GRR426" s="44"/>
      <c r="GRS426" s="44"/>
      <c r="GRT426" s="44"/>
      <c r="GRU426" s="44"/>
      <c r="GRV426" s="44"/>
      <c r="GRW426" s="44"/>
      <c r="GRX426" s="44"/>
      <c r="GRY426" s="44"/>
      <c r="GRZ426" s="44"/>
      <c r="GSA426" s="44"/>
      <c r="GSB426" s="44"/>
      <c r="GSC426" s="44"/>
      <c r="GSD426" s="44"/>
      <c r="GSE426" s="44"/>
      <c r="GSF426" s="44"/>
      <c r="GSG426" s="44"/>
      <c r="GSH426" s="44"/>
      <c r="GSI426" s="44"/>
      <c r="GSJ426" s="44"/>
      <c r="GSK426" s="44"/>
      <c r="GSL426" s="44"/>
      <c r="GSM426" s="44"/>
      <c r="GSN426" s="44"/>
      <c r="GSO426" s="44"/>
      <c r="GSP426" s="44"/>
      <c r="GSQ426" s="44"/>
      <c r="GSR426" s="44"/>
      <c r="GSS426" s="44"/>
      <c r="GST426" s="44"/>
      <c r="GSU426" s="44"/>
      <c r="GSV426" s="44"/>
      <c r="GSW426" s="44"/>
      <c r="GSX426" s="44"/>
      <c r="GSY426" s="44"/>
      <c r="GSZ426" s="44"/>
      <c r="GTA426" s="44"/>
      <c r="GTB426" s="44"/>
      <c r="GTC426" s="44"/>
      <c r="GTD426" s="44"/>
      <c r="GTE426" s="44"/>
      <c r="GTF426" s="44"/>
      <c r="GTG426" s="44"/>
      <c r="GTH426" s="44"/>
      <c r="GTI426" s="44"/>
      <c r="GTJ426" s="44"/>
      <c r="GTK426" s="44"/>
      <c r="GTL426" s="44"/>
      <c r="GTM426" s="44"/>
      <c r="GTN426" s="44"/>
      <c r="GTO426" s="44"/>
      <c r="GTP426" s="44"/>
      <c r="GTQ426" s="44"/>
      <c r="GTR426" s="44"/>
      <c r="GTS426" s="44"/>
      <c r="GTT426" s="44"/>
      <c r="GTU426" s="44"/>
      <c r="GTV426" s="44"/>
      <c r="GTW426" s="44"/>
      <c r="GTX426" s="44"/>
      <c r="GTY426" s="44"/>
      <c r="GTZ426" s="44"/>
      <c r="GUA426" s="44"/>
      <c r="GUB426" s="44"/>
      <c r="GUC426" s="44"/>
      <c r="GUD426" s="44"/>
      <c r="GUE426" s="44"/>
      <c r="GUF426" s="44"/>
      <c r="GUG426" s="44"/>
      <c r="GUH426" s="44"/>
      <c r="GUI426" s="44"/>
      <c r="GUJ426" s="44"/>
      <c r="GUK426" s="44"/>
      <c r="GUL426" s="44"/>
      <c r="GUM426" s="44"/>
      <c r="GUN426" s="44"/>
      <c r="GUO426" s="44"/>
      <c r="GUP426" s="44"/>
      <c r="GUQ426" s="44"/>
      <c r="GUR426" s="44"/>
      <c r="GUS426" s="44"/>
      <c r="GUT426" s="44"/>
      <c r="GUU426" s="44"/>
      <c r="GUV426" s="44"/>
      <c r="GUW426" s="44"/>
      <c r="GUX426" s="44"/>
      <c r="GUY426" s="44"/>
      <c r="GUZ426" s="44"/>
      <c r="GVA426" s="44"/>
      <c r="GVB426" s="44"/>
      <c r="GVC426" s="44"/>
      <c r="GVD426" s="44"/>
      <c r="GVE426" s="44"/>
      <c r="GVF426" s="44"/>
      <c r="GVG426" s="44"/>
      <c r="GVH426" s="44"/>
      <c r="GVI426" s="44"/>
      <c r="GVJ426" s="44"/>
      <c r="GVK426" s="44"/>
      <c r="GVL426" s="44"/>
      <c r="GVM426" s="44"/>
      <c r="GVN426" s="44"/>
      <c r="GVO426" s="44"/>
      <c r="GVP426" s="44"/>
      <c r="GVQ426" s="44"/>
      <c r="GVR426" s="44"/>
      <c r="GVS426" s="44"/>
      <c r="GVT426" s="44"/>
      <c r="GVU426" s="44"/>
      <c r="GVV426" s="44"/>
      <c r="GVW426" s="44"/>
      <c r="GVX426" s="44"/>
      <c r="GVY426" s="44"/>
      <c r="GVZ426" s="44"/>
      <c r="GWA426" s="44"/>
      <c r="GWB426" s="44"/>
      <c r="GWC426" s="44"/>
      <c r="GWD426" s="44"/>
      <c r="GWE426" s="44"/>
      <c r="GWF426" s="44"/>
      <c r="GWG426" s="44"/>
      <c r="GWH426" s="44"/>
      <c r="GWI426" s="44"/>
      <c r="GWJ426" s="44"/>
      <c r="GWK426" s="44"/>
      <c r="GWL426" s="44"/>
      <c r="GWM426" s="44"/>
      <c r="GWN426" s="44"/>
      <c r="GWO426" s="44"/>
      <c r="GWP426" s="44"/>
      <c r="GWQ426" s="44"/>
      <c r="GWR426" s="44"/>
      <c r="GWS426" s="44"/>
      <c r="GWT426" s="44"/>
      <c r="GWU426" s="44"/>
      <c r="GWV426" s="44"/>
      <c r="GWW426" s="44"/>
      <c r="GWX426" s="44"/>
      <c r="GWY426" s="44"/>
      <c r="GWZ426" s="44"/>
      <c r="GXA426" s="44"/>
      <c r="GXB426" s="44"/>
      <c r="GXC426" s="44"/>
      <c r="GXD426" s="44"/>
      <c r="GXE426" s="44"/>
      <c r="GXF426" s="44"/>
      <c r="GXG426" s="44"/>
      <c r="GXH426" s="44"/>
      <c r="GXI426" s="44"/>
      <c r="GXJ426" s="44"/>
      <c r="GXK426" s="44"/>
      <c r="GXL426" s="44"/>
      <c r="GXM426" s="44"/>
      <c r="GXN426" s="44"/>
      <c r="GXO426" s="44"/>
      <c r="GXP426" s="44"/>
      <c r="GXQ426" s="44"/>
      <c r="GXR426" s="44"/>
      <c r="GXS426" s="44"/>
      <c r="GXT426" s="44"/>
      <c r="GXU426" s="44"/>
      <c r="GXV426" s="44"/>
      <c r="GXW426" s="44"/>
      <c r="GXX426" s="44"/>
      <c r="GXY426" s="44"/>
      <c r="GXZ426" s="44"/>
      <c r="GYA426" s="44"/>
      <c r="GYB426" s="44"/>
      <c r="GYC426" s="44"/>
      <c r="GYD426" s="44"/>
      <c r="GYE426" s="44"/>
      <c r="GYF426" s="44"/>
      <c r="GYG426" s="44"/>
      <c r="GYH426" s="44"/>
      <c r="GYI426" s="44"/>
      <c r="GYJ426" s="44"/>
      <c r="GYK426" s="44"/>
      <c r="GYL426" s="44"/>
      <c r="GYM426" s="44"/>
      <c r="GYN426" s="44"/>
      <c r="GYO426" s="44"/>
      <c r="GYP426" s="44"/>
      <c r="GYQ426" s="44"/>
      <c r="GYR426" s="44"/>
      <c r="GYS426" s="44"/>
      <c r="GYT426" s="44"/>
      <c r="GYU426" s="44"/>
      <c r="GYV426" s="44"/>
      <c r="GYW426" s="44"/>
      <c r="GYX426" s="44"/>
      <c r="GYY426" s="44"/>
      <c r="GYZ426" s="44"/>
      <c r="GZA426" s="44"/>
      <c r="GZB426" s="44"/>
      <c r="GZC426" s="44"/>
      <c r="GZD426" s="44"/>
      <c r="GZE426" s="44"/>
      <c r="GZF426" s="44"/>
      <c r="GZG426" s="44"/>
      <c r="GZH426" s="44"/>
      <c r="GZI426" s="44"/>
      <c r="GZJ426" s="44"/>
      <c r="GZK426" s="44"/>
      <c r="GZL426" s="44"/>
      <c r="GZM426" s="44"/>
      <c r="GZN426" s="44"/>
      <c r="GZO426" s="44"/>
      <c r="GZP426" s="44"/>
      <c r="GZQ426" s="44"/>
      <c r="GZR426" s="44"/>
      <c r="GZS426" s="44"/>
      <c r="GZT426" s="44"/>
      <c r="GZU426" s="44"/>
      <c r="GZV426" s="44"/>
      <c r="GZW426" s="44"/>
      <c r="GZX426" s="44"/>
      <c r="GZY426" s="44"/>
      <c r="GZZ426" s="44"/>
      <c r="HAA426" s="44"/>
      <c r="HAB426" s="44"/>
      <c r="HAC426" s="44"/>
      <c r="HAD426" s="44"/>
      <c r="HAE426" s="44"/>
      <c r="HAF426" s="44"/>
      <c r="HAG426" s="44"/>
      <c r="HAH426" s="44"/>
      <c r="HAI426" s="44"/>
      <c r="HAJ426" s="44"/>
      <c r="HAK426" s="44"/>
      <c r="HAL426" s="44"/>
      <c r="HAM426" s="44"/>
      <c r="HAN426" s="44"/>
      <c r="HAO426" s="44"/>
      <c r="HAP426" s="44"/>
      <c r="HAQ426" s="44"/>
      <c r="HAR426" s="44"/>
      <c r="HAS426" s="44"/>
      <c r="HAT426" s="44"/>
      <c r="HAU426" s="44"/>
      <c r="HAV426" s="44"/>
      <c r="HAW426" s="44"/>
      <c r="HAX426" s="44"/>
      <c r="HAY426" s="44"/>
      <c r="HAZ426" s="44"/>
      <c r="HBA426" s="44"/>
      <c r="HBB426" s="44"/>
      <c r="HBC426" s="44"/>
      <c r="HBD426" s="44"/>
      <c r="HBE426" s="44"/>
      <c r="HBF426" s="44"/>
      <c r="HBG426" s="44"/>
      <c r="HBH426" s="44"/>
      <c r="HBI426" s="44"/>
      <c r="HBJ426" s="44"/>
      <c r="HBK426" s="44"/>
      <c r="HBL426" s="44"/>
      <c r="HBM426" s="44"/>
      <c r="HBN426" s="44"/>
      <c r="HBO426" s="44"/>
      <c r="HBP426" s="44"/>
      <c r="HBQ426" s="44"/>
      <c r="HBR426" s="44"/>
      <c r="HBS426" s="44"/>
      <c r="HBT426" s="44"/>
      <c r="HBU426" s="44"/>
      <c r="HBV426" s="44"/>
      <c r="HBW426" s="44"/>
      <c r="HBX426" s="44"/>
      <c r="HBY426" s="44"/>
      <c r="HBZ426" s="44"/>
      <c r="HCA426" s="44"/>
      <c r="HCB426" s="44"/>
      <c r="HCC426" s="44"/>
      <c r="HCD426" s="44"/>
      <c r="HCE426" s="44"/>
      <c r="HCF426" s="44"/>
      <c r="HCG426" s="44"/>
      <c r="HCH426" s="44"/>
      <c r="HCI426" s="44"/>
      <c r="HCJ426" s="44"/>
      <c r="HCK426" s="44"/>
      <c r="HCL426" s="44"/>
      <c r="HCM426" s="44"/>
      <c r="HCN426" s="44"/>
      <c r="HCO426" s="44"/>
      <c r="HCP426" s="44"/>
      <c r="HCQ426" s="44"/>
      <c r="HCR426" s="44"/>
      <c r="HCS426" s="44"/>
      <c r="HCT426" s="44"/>
      <c r="HCU426" s="44"/>
      <c r="HCV426" s="44"/>
      <c r="HCW426" s="44"/>
      <c r="HCX426" s="44"/>
      <c r="HCY426" s="44"/>
      <c r="HCZ426" s="44"/>
      <c r="HDA426" s="44"/>
      <c r="HDB426" s="44"/>
      <c r="HDC426" s="44"/>
      <c r="HDD426" s="44"/>
      <c r="HDE426" s="44"/>
      <c r="HDF426" s="44"/>
      <c r="HDG426" s="44"/>
      <c r="HDH426" s="44"/>
      <c r="HDI426" s="44"/>
      <c r="HDJ426" s="44"/>
      <c r="HDK426" s="44"/>
      <c r="HDL426" s="44"/>
      <c r="HDM426" s="44"/>
      <c r="HDN426" s="44"/>
      <c r="HDO426" s="44"/>
      <c r="HDP426" s="44"/>
      <c r="HDQ426" s="44"/>
      <c r="HDR426" s="44"/>
      <c r="HDS426" s="44"/>
      <c r="HDT426" s="44"/>
      <c r="HDU426" s="44"/>
      <c r="HDV426" s="44"/>
      <c r="HDW426" s="44"/>
      <c r="HDX426" s="44"/>
      <c r="HDY426" s="44"/>
      <c r="HDZ426" s="44"/>
      <c r="HEA426" s="44"/>
      <c r="HEB426" s="44"/>
      <c r="HEC426" s="44"/>
      <c r="HED426" s="44"/>
      <c r="HEE426" s="44"/>
      <c r="HEF426" s="44"/>
      <c r="HEG426" s="44"/>
      <c r="HEH426" s="44"/>
      <c r="HEI426" s="44"/>
      <c r="HEJ426" s="44"/>
      <c r="HEK426" s="44"/>
      <c r="HEL426" s="44"/>
      <c r="HEM426" s="44"/>
      <c r="HEN426" s="44"/>
      <c r="HEO426" s="44"/>
      <c r="HEP426" s="44"/>
      <c r="HEQ426" s="44"/>
      <c r="HER426" s="44"/>
      <c r="HES426" s="44"/>
      <c r="HET426" s="44"/>
      <c r="HEU426" s="44"/>
      <c r="HEV426" s="44"/>
      <c r="HEW426" s="44"/>
      <c r="HEX426" s="44"/>
      <c r="HEY426" s="44"/>
      <c r="HEZ426" s="44"/>
      <c r="HFA426" s="44"/>
      <c r="HFB426" s="44"/>
      <c r="HFC426" s="44"/>
      <c r="HFD426" s="44"/>
      <c r="HFE426" s="44"/>
      <c r="HFF426" s="44"/>
      <c r="HFG426" s="44"/>
      <c r="HFH426" s="44"/>
      <c r="HFI426" s="44"/>
      <c r="HFJ426" s="44"/>
      <c r="HFK426" s="44"/>
      <c r="HFL426" s="44"/>
      <c r="HFM426" s="44"/>
      <c r="HFN426" s="44"/>
      <c r="HFO426" s="44"/>
      <c r="HFP426" s="44"/>
      <c r="HFQ426" s="44"/>
      <c r="HFR426" s="44"/>
      <c r="HFS426" s="44"/>
      <c r="HFT426" s="44"/>
      <c r="HFU426" s="44"/>
      <c r="HFV426" s="44"/>
      <c r="HFW426" s="44"/>
      <c r="HFX426" s="44"/>
      <c r="HFY426" s="44"/>
      <c r="HFZ426" s="44"/>
      <c r="HGA426" s="44"/>
      <c r="HGB426" s="44"/>
      <c r="HGC426" s="44"/>
      <c r="HGD426" s="44"/>
      <c r="HGE426" s="44"/>
      <c r="HGF426" s="44"/>
      <c r="HGG426" s="44"/>
      <c r="HGH426" s="44"/>
      <c r="HGI426" s="44"/>
      <c r="HGJ426" s="44"/>
      <c r="HGK426" s="44"/>
      <c r="HGL426" s="44"/>
      <c r="HGM426" s="44"/>
      <c r="HGN426" s="44"/>
      <c r="HGO426" s="44"/>
      <c r="HGP426" s="44"/>
      <c r="HGQ426" s="44"/>
      <c r="HGR426" s="44"/>
      <c r="HGS426" s="44"/>
      <c r="HGT426" s="44"/>
      <c r="HGU426" s="44"/>
      <c r="HGV426" s="44"/>
      <c r="HGW426" s="44"/>
      <c r="HGX426" s="44"/>
      <c r="HGY426" s="44"/>
      <c r="HGZ426" s="44"/>
      <c r="HHA426" s="44"/>
      <c r="HHB426" s="44"/>
      <c r="HHC426" s="44"/>
      <c r="HHD426" s="44"/>
      <c r="HHE426" s="44"/>
      <c r="HHF426" s="44"/>
      <c r="HHG426" s="44"/>
      <c r="HHH426" s="44"/>
      <c r="HHI426" s="44"/>
      <c r="HHJ426" s="44"/>
      <c r="HHK426" s="44"/>
      <c r="HHL426" s="44"/>
      <c r="HHM426" s="44"/>
      <c r="HHN426" s="44"/>
      <c r="HHO426" s="44"/>
      <c r="HHP426" s="44"/>
      <c r="HHQ426" s="44"/>
      <c r="HHR426" s="44"/>
      <c r="HHS426" s="44"/>
      <c r="HHT426" s="44"/>
      <c r="HHU426" s="44"/>
      <c r="HHV426" s="44"/>
      <c r="HHW426" s="44"/>
      <c r="HHX426" s="44"/>
      <c r="HHY426" s="44"/>
      <c r="HHZ426" s="44"/>
      <c r="HIA426" s="44"/>
      <c r="HIB426" s="44"/>
      <c r="HIC426" s="44"/>
      <c r="HID426" s="44"/>
      <c r="HIE426" s="44"/>
      <c r="HIF426" s="44"/>
      <c r="HIG426" s="44"/>
      <c r="HIH426" s="44"/>
      <c r="HII426" s="44"/>
      <c r="HIJ426" s="44"/>
      <c r="HIK426" s="44"/>
      <c r="HIL426" s="44"/>
      <c r="HIM426" s="44"/>
      <c r="HIN426" s="44"/>
      <c r="HIO426" s="44"/>
      <c r="HIP426" s="44"/>
      <c r="HIQ426" s="44"/>
      <c r="HIR426" s="44"/>
      <c r="HIS426" s="44"/>
      <c r="HIT426" s="44"/>
      <c r="HIU426" s="44"/>
      <c r="HIV426" s="44"/>
      <c r="HIW426" s="44"/>
      <c r="HIX426" s="44"/>
      <c r="HIY426" s="44"/>
      <c r="HIZ426" s="44"/>
      <c r="HJA426" s="44"/>
      <c r="HJB426" s="44"/>
      <c r="HJC426" s="44"/>
      <c r="HJD426" s="44"/>
      <c r="HJE426" s="44"/>
      <c r="HJF426" s="44"/>
      <c r="HJG426" s="44"/>
      <c r="HJH426" s="44"/>
      <c r="HJI426" s="44"/>
      <c r="HJJ426" s="44"/>
      <c r="HJK426" s="44"/>
      <c r="HJL426" s="44"/>
      <c r="HJM426" s="44"/>
      <c r="HJN426" s="44"/>
      <c r="HJO426" s="44"/>
      <c r="HJP426" s="44"/>
      <c r="HJQ426" s="44"/>
      <c r="HJR426" s="44"/>
      <c r="HJS426" s="44"/>
      <c r="HJT426" s="44"/>
      <c r="HJU426" s="44"/>
      <c r="HJV426" s="44"/>
      <c r="HJW426" s="44"/>
      <c r="HJX426" s="44"/>
      <c r="HJY426" s="44"/>
      <c r="HJZ426" s="44"/>
      <c r="HKA426" s="44"/>
      <c r="HKB426" s="44"/>
      <c r="HKC426" s="44"/>
      <c r="HKD426" s="44"/>
      <c r="HKE426" s="44"/>
      <c r="HKF426" s="44"/>
      <c r="HKG426" s="44"/>
      <c r="HKH426" s="44"/>
      <c r="HKI426" s="44"/>
      <c r="HKJ426" s="44"/>
      <c r="HKK426" s="44"/>
      <c r="HKL426" s="44"/>
      <c r="HKM426" s="44"/>
      <c r="HKN426" s="44"/>
      <c r="HKO426" s="44"/>
      <c r="HKP426" s="44"/>
      <c r="HKQ426" s="44"/>
      <c r="HKR426" s="44"/>
      <c r="HKS426" s="44"/>
      <c r="HKT426" s="44"/>
      <c r="HKU426" s="44"/>
      <c r="HKV426" s="44"/>
      <c r="HKW426" s="44"/>
      <c r="HKX426" s="44"/>
      <c r="HKY426" s="44"/>
      <c r="HKZ426" s="44"/>
      <c r="HLA426" s="44"/>
      <c r="HLB426" s="44"/>
      <c r="HLC426" s="44"/>
      <c r="HLD426" s="44"/>
      <c r="HLE426" s="44"/>
      <c r="HLF426" s="44"/>
      <c r="HLG426" s="44"/>
      <c r="HLH426" s="44"/>
      <c r="HLI426" s="44"/>
      <c r="HLJ426" s="44"/>
      <c r="HLK426" s="44"/>
      <c r="HLL426" s="44"/>
      <c r="HLM426" s="44"/>
      <c r="HLN426" s="44"/>
      <c r="HLO426" s="44"/>
      <c r="HLP426" s="44"/>
      <c r="HLQ426" s="44"/>
      <c r="HLR426" s="44"/>
      <c r="HLS426" s="44"/>
      <c r="HLT426" s="44"/>
      <c r="HLU426" s="44"/>
      <c r="HLV426" s="44"/>
      <c r="HLW426" s="44"/>
      <c r="HLX426" s="44"/>
      <c r="HLY426" s="44"/>
      <c r="HLZ426" s="44"/>
      <c r="HMA426" s="44"/>
      <c r="HMB426" s="44"/>
      <c r="HMC426" s="44"/>
      <c r="HMD426" s="44"/>
      <c r="HME426" s="44"/>
      <c r="HMF426" s="44"/>
      <c r="HMG426" s="44"/>
      <c r="HMH426" s="44"/>
      <c r="HMI426" s="44"/>
      <c r="HMJ426" s="44"/>
      <c r="HMK426" s="44"/>
      <c r="HML426" s="44"/>
      <c r="HMM426" s="44"/>
      <c r="HMN426" s="44"/>
      <c r="HMO426" s="44"/>
      <c r="HMP426" s="44"/>
      <c r="HMQ426" s="44"/>
      <c r="HMR426" s="44"/>
      <c r="HMS426" s="44"/>
      <c r="HMT426" s="44"/>
      <c r="HMU426" s="44"/>
      <c r="HMV426" s="44"/>
      <c r="HMW426" s="44"/>
      <c r="HMX426" s="44"/>
      <c r="HMY426" s="44"/>
      <c r="HMZ426" s="44"/>
      <c r="HNA426" s="44"/>
      <c r="HNB426" s="44"/>
      <c r="HNC426" s="44"/>
      <c r="HND426" s="44"/>
      <c r="HNE426" s="44"/>
      <c r="HNF426" s="44"/>
      <c r="HNG426" s="44"/>
      <c r="HNH426" s="44"/>
      <c r="HNI426" s="44"/>
      <c r="HNJ426" s="44"/>
      <c r="HNK426" s="44"/>
      <c r="HNL426" s="44"/>
      <c r="HNM426" s="44"/>
      <c r="HNN426" s="44"/>
      <c r="HNO426" s="44"/>
      <c r="HNP426" s="44"/>
      <c r="HNQ426" s="44"/>
      <c r="HNR426" s="44"/>
      <c r="HNS426" s="44"/>
      <c r="HNT426" s="44"/>
      <c r="HNU426" s="44"/>
      <c r="HNV426" s="44"/>
      <c r="HNW426" s="44"/>
      <c r="HNX426" s="44"/>
      <c r="HNY426" s="44"/>
      <c r="HNZ426" s="44"/>
      <c r="HOA426" s="44"/>
      <c r="HOB426" s="44"/>
      <c r="HOC426" s="44"/>
      <c r="HOD426" s="44"/>
      <c r="HOE426" s="44"/>
      <c r="HOF426" s="44"/>
      <c r="HOG426" s="44"/>
      <c r="HOH426" s="44"/>
      <c r="HOI426" s="44"/>
      <c r="HOJ426" s="44"/>
      <c r="HOK426" s="44"/>
      <c r="HOL426" s="44"/>
      <c r="HOM426" s="44"/>
      <c r="HON426" s="44"/>
      <c r="HOO426" s="44"/>
      <c r="HOP426" s="44"/>
      <c r="HOQ426" s="44"/>
      <c r="HOR426" s="44"/>
      <c r="HOS426" s="44"/>
      <c r="HOT426" s="44"/>
      <c r="HOU426" s="44"/>
      <c r="HOV426" s="44"/>
      <c r="HOW426" s="44"/>
      <c r="HOX426" s="44"/>
      <c r="HOY426" s="44"/>
      <c r="HOZ426" s="44"/>
      <c r="HPA426" s="44"/>
      <c r="HPB426" s="44"/>
      <c r="HPC426" s="44"/>
      <c r="HPD426" s="44"/>
      <c r="HPE426" s="44"/>
      <c r="HPF426" s="44"/>
      <c r="HPG426" s="44"/>
      <c r="HPH426" s="44"/>
      <c r="HPI426" s="44"/>
      <c r="HPJ426" s="44"/>
      <c r="HPK426" s="44"/>
      <c r="HPL426" s="44"/>
      <c r="HPM426" s="44"/>
      <c r="HPN426" s="44"/>
      <c r="HPO426" s="44"/>
      <c r="HPP426" s="44"/>
      <c r="HPQ426" s="44"/>
      <c r="HPR426" s="44"/>
      <c r="HPS426" s="44"/>
      <c r="HPT426" s="44"/>
      <c r="HPU426" s="44"/>
      <c r="HPV426" s="44"/>
      <c r="HPW426" s="44"/>
      <c r="HPX426" s="44"/>
      <c r="HPY426" s="44"/>
      <c r="HPZ426" s="44"/>
      <c r="HQA426" s="44"/>
      <c r="HQB426" s="44"/>
      <c r="HQC426" s="44"/>
      <c r="HQD426" s="44"/>
      <c r="HQE426" s="44"/>
      <c r="HQF426" s="44"/>
      <c r="HQG426" s="44"/>
      <c r="HQH426" s="44"/>
      <c r="HQI426" s="44"/>
      <c r="HQJ426" s="44"/>
      <c r="HQK426" s="44"/>
      <c r="HQL426" s="44"/>
      <c r="HQM426" s="44"/>
      <c r="HQN426" s="44"/>
      <c r="HQO426" s="44"/>
      <c r="HQP426" s="44"/>
      <c r="HQQ426" s="44"/>
      <c r="HQR426" s="44"/>
      <c r="HQS426" s="44"/>
      <c r="HQT426" s="44"/>
      <c r="HQU426" s="44"/>
      <c r="HQV426" s="44"/>
      <c r="HQW426" s="44"/>
      <c r="HQX426" s="44"/>
      <c r="HQY426" s="44"/>
      <c r="HQZ426" s="44"/>
      <c r="HRA426" s="44"/>
      <c r="HRB426" s="44"/>
      <c r="HRC426" s="44"/>
      <c r="HRD426" s="44"/>
      <c r="HRE426" s="44"/>
      <c r="HRF426" s="44"/>
      <c r="HRG426" s="44"/>
      <c r="HRH426" s="44"/>
      <c r="HRI426" s="44"/>
      <c r="HRJ426" s="44"/>
      <c r="HRK426" s="44"/>
      <c r="HRL426" s="44"/>
      <c r="HRM426" s="44"/>
      <c r="HRN426" s="44"/>
      <c r="HRO426" s="44"/>
      <c r="HRP426" s="44"/>
      <c r="HRQ426" s="44"/>
      <c r="HRR426" s="44"/>
      <c r="HRS426" s="44"/>
      <c r="HRT426" s="44"/>
      <c r="HRU426" s="44"/>
      <c r="HRV426" s="44"/>
      <c r="HRW426" s="44"/>
      <c r="HRX426" s="44"/>
      <c r="HRY426" s="44"/>
      <c r="HRZ426" s="44"/>
      <c r="HSA426" s="44"/>
      <c r="HSB426" s="44"/>
      <c r="HSC426" s="44"/>
      <c r="HSD426" s="44"/>
      <c r="HSE426" s="44"/>
      <c r="HSF426" s="44"/>
      <c r="HSG426" s="44"/>
      <c r="HSH426" s="44"/>
      <c r="HSI426" s="44"/>
      <c r="HSJ426" s="44"/>
      <c r="HSK426" s="44"/>
      <c r="HSL426" s="44"/>
      <c r="HSM426" s="44"/>
      <c r="HSN426" s="44"/>
      <c r="HSO426" s="44"/>
      <c r="HSP426" s="44"/>
      <c r="HSQ426" s="44"/>
      <c r="HSR426" s="44"/>
      <c r="HSS426" s="44"/>
      <c r="HST426" s="44"/>
      <c r="HSU426" s="44"/>
      <c r="HSV426" s="44"/>
      <c r="HSW426" s="44"/>
      <c r="HSX426" s="44"/>
      <c r="HSY426" s="44"/>
      <c r="HSZ426" s="44"/>
      <c r="HTA426" s="44"/>
      <c r="HTB426" s="44"/>
      <c r="HTC426" s="44"/>
      <c r="HTD426" s="44"/>
      <c r="HTE426" s="44"/>
      <c r="HTF426" s="44"/>
      <c r="HTG426" s="44"/>
      <c r="HTH426" s="44"/>
      <c r="HTI426" s="44"/>
      <c r="HTJ426" s="44"/>
      <c r="HTK426" s="44"/>
      <c r="HTL426" s="44"/>
      <c r="HTM426" s="44"/>
      <c r="HTN426" s="44"/>
      <c r="HTO426" s="44"/>
      <c r="HTP426" s="44"/>
      <c r="HTQ426" s="44"/>
      <c r="HTR426" s="44"/>
      <c r="HTS426" s="44"/>
      <c r="HTT426" s="44"/>
      <c r="HTU426" s="44"/>
      <c r="HTV426" s="44"/>
      <c r="HTW426" s="44"/>
      <c r="HTX426" s="44"/>
      <c r="HTY426" s="44"/>
      <c r="HTZ426" s="44"/>
      <c r="HUA426" s="44"/>
      <c r="HUB426" s="44"/>
      <c r="HUC426" s="44"/>
      <c r="HUD426" s="44"/>
      <c r="HUE426" s="44"/>
      <c r="HUF426" s="44"/>
      <c r="HUG426" s="44"/>
      <c r="HUH426" s="44"/>
      <c r="HUI426" s="44"/>
      <c r="HUJ426" s="44"/>
      <c r="HUK426" s="44"/>
      <c r="HUL426" s="44"/>
      <c r="HUM426" s="44"/>
      <c r="HUN426" s="44"/>
      <c r="HUO426" s="44"/>
      <c r="HUP426" s="44"/>
      <c r="HUQ426" s="44"/>
      <c r="HUR426" s="44"/>
      <c r="HUS426" s="44"/>
      <c r="HUT426" s="44"/>
      <c r="HUU426" s="44"/>
      <c r="HUV426" s="44"/>
      <c r="HUW426" s="44"/>
      <c r="HUX426" s="44"/>
      <c r="HUY426" s="44"/>
      <c r="HUZ426" s="44"/>
      <c r="HVA426" s="44"/>
      <c r="HVB426" s="44"/>
      <c r="HVC426" s="44"/>
      <c r="HVD426" s="44"/>
      <c r="HVE426" s="44"/>
      <c r="HVF426" s="44"/>
      <c r="HVG426" s="44"/>
      <c r="HVH426" s="44"/>
      <c r="HVI426" s="44"/>
      <c r="HVJ426" s="44"/>
      <c r="HVK426" s="44"/>
      <c r="HVL426" s="44"/>
      <c r="HVM426" s="44"/>
      <c r="HVN426" s="44"/>
      <c r="HVO426" s="44"/>
      <c r="HVP426" s="44"/>
      <c r="HVQ426" s="44"/>
      <c r="HVR426" s="44"/>
      <c r="HVS426" s="44"/>
      <c r="HVT426" s="44"/>
      <c r="HVU426" s="44"/>
      <c r="HVV426" s="44"/>
      <c r="HVW426" s="44"/>
      <c r="HVX426" s="44"/>
      <c r="HVY426" s="44"/>
      <c r="HVZ426" s="44"/>
      <c r="HWA426" s="44"/>
      <c r="HWB426" s="44"/>
      <c r="HWC426" s="44"/>
      <c r="HWD426" s="44"/>
      <c r="HWE426" s="44"/>
      <c r="HWF426" s="44"/>
      <c r="HWG426" s="44"/>
      <c r="HWH426" s="44"/>
      <c r="HWI426" s="44"/>
      <c r="HWJ426" s="44"/>
      <c r="HWK426" s="44"/>
      <c r="HWL426" s="44"/>
      <c r="HWM426" s="44"/>
      <c r="HWN426" s="44"/>
      <c r="HWO426" s="44"/>
      <c r="HWP426" s="44"/>
      <c r="HWQ426" s="44"/>
      <c r="HWR426" s="44"/>
      <c r="HWS426" s="44"/>
      <c r="HWT426" s="44"/>
      <c r="HWU426" s="44"/>
      <c r="HWV426" s="44"/>
      <c r="HWW426" s="44"/>
      <c r="HWX426" s="44"/>
      <c r="HWY426" s="44"/>
      <c r="HWZ426" s="44"/>
      <c r="HXA426" s="44"/>
      <c r="HXB426" s="44"/>
      <c r="HXC426" s="44"/>
      <c r="HXD426" s="44"/>
      <c r="HXE426" s="44"/>
      <c r="HXF426" s="44"/>
      <c r="HXG426" s="44"/>
      <c r="HXH426" s="44"/>
      <c r="HXI426" s="44"/>
      <c r="HXJ426" s="44"/>
      <c r="HXK426" s="44"/>
      <c r="HXL426" s="44"/>
      <c r="HXM426" s="44"/>
      <c r="HXN426" s="44"/>
      <c r="HXO426" s="44"/>
      <c r="HXP426" s="44"/>
      <c r="HXQ426" s="44"/>
      <c r="HXR426" s="44"/>
      <c r="HXS426" s="44"/>
      <c r="HXT426" s="44"/>
      <c r="HXU426" s="44"/>
      <c r="HXV426" s="44"/>
      <c r="HXW426" s="44"/>
      <c r="HXX426" s="44"/>
      <c r="HXY426" s="44"/>
      <c r="HXZ426" s="44"/>
      <c r="HYA426" s="44"/>
      <c r="HYB426" s="44"/>
      <c r="HYC426" s="44"/>
      <c r="HYD426" s="44"/>
      <c r="HYE426" s="44"/>
      <c r="HYF426" s="44"/>
      <c r="HYG426" s="44"/>
      <c r="HYH426" s="44"/>
      <c r="HYI426" s="44"/>
      <c r="HYJ426" s="44"/>
      <c r="HYK426" s="44"/>
      <c r="HYL426" s="44"/>
      <c r="HYM426" s="44"/>
      <c r="HYN426" s="44"/>
      <c r="HYO426" s="44"/>
      <c r="HYP426" s="44"/>
      <c r="HYQ426" s="44"/>
      <c r="HYR426" s="44"/>
      <c r="HYS426" s="44"/>
      <c r="HYT426" s="44"/>
      <c r="HYU426" s="44"/>
      <c r="HYV426" s="44"/>
      <c r="HYW426" s="44"/>
      <c r="HYX426" s="44"/>
      <c r="HYY426" s="44"/>
      <c r="HYZ426" s="44"/>
      <c r="HZA426" s="44"/>
      <c r="HZB426" s="44"/>
      <c r="HZC426" s="44"/>
      <c r="HZD426" s="44"/>
      <c r="HZE426" s="44"/>
      <c r="HZF426" s="44"/>
      <c r="HZG426" s="44"/>
      <c r="HZH426" s="44"/>
      <c r="HZI426" s="44"/>
      <c r="HZJ426" s="44"/>
      <c r="HZK426" s="44"/>
      <c r="HZL426" s="44"/>
      <c r="HZM426" s="44"/>
      <c r="HZN426" s="44"/>
      <c r="HZO426" s="44"/>
      <c r="HZP426" s="44"/>
      <c r="HZQ426" s="44"/>
      <c r="HZR426" s="44"/>
      <c r="HZS426" s="44"/>
      <c r="HZT426" s="44"/>
      <c r="HZU426" s="44"/>
      <c r="HZV426" s="44"/>
      <c r="HZW426" s="44"/>
      <c r="HZX426" s="44"/>
      <c r="HZY426" s="44"/>
      <c r="HZZ426" s="44"/>
      <c r="IAA426" s="44"/>
      <c r="IAB426" s="44"/>
      <c r="IAC426" s="44"/>
      <c r="IAD426" s="44"/>
      <c r="IAE426" s="44"/>
      <c r="IAF426" s="44"/>
      <c r="IAG426" s="44"/>
      <c r="IAH426" s="44"/>
      <c r="IAI426" s="44"/>
      <c r="IAJ426" s="44"/>
      <c r="IAK426" s="44"/>
      <c r="IAL426" s="44"/>
      <c r="IAM426" s="44"/>
      <c r="IAN426" s="44"/>
      <c r="IAO426" s="44"/>
      <c r="IAP426" s="44"/>
      <c r="IAQ426" s="44"/>
      <c r="IAR426" s="44"/>
      <c r="IAS426" s="44"/>
      <c r="IAT426" s="44"/>
      <c r="IAU426" s="44"/>
      <c r="IAV426" s="44"/>
      <c r="IAW426" s="44"/>
      <c r="IAX426" s="44"/>
      <c r="IAY426" s="44"/>
      <c r="IAZ426" s="44"/>
      <c r="IBA426" s="44"/>
      <c r="IBB426" s="44"/>
      <c r="IBC426" s="44"/>
      <c r="IBD426" s="44"/>
      <c r="IBE426" s="44"/>
      <c r="IBF426" s="44"/>
      <c r="IBG426" s="44"/>
      <c r="IBH426" s="44"/>
      <c r="IBI426" s="44"/>
      <c r="IBJ426" s="44"/>
      <c r="IBK426" s="44"/>
      <c r="IBL426" s="44"/>
      <c r="IBM426" s="44"/>
      <c r="IBN426" s="44"/>
      <c r="IBO426" s="44"/>
      <c r="IBP426" s="44"/>
      <c r="IBQ426" s="44"/>
      <c r="IBR426" s="44"/>
      <c r="IBS426" s="44"/>
      <c r="IBT426" s="44"/>
      <c r="IBU426" s="44"/>
      <c r="IBV426" s="44"/>
      <c r="IBW426" s="44"/>
      <c r="IBX426" s="44"/>
      <c r="IBY426" s="44"/>
      <c r="IBZ426" s="44"/>
      <c r="ICA426" s="44"/>
      <c r="ICB426" s="44"/>
      <c r="ICC426" s="44"/>
      <c r="ICD426" s="44"/>
      <c r="ICE426" s="44"/>
      <c r="ICF426" s="44"/>
      <c r="ICG426" s="44"/>
      <c r="ICH426" s="44"/>
      <c r="ICI426" s="44"/>
      <c r="ICJ426" s="44"/>
      <c r="ICK426" s="44"/>
      <c r="ICL426" s="44"/>
      <c r="ICM426" s="44"/>
      <c r="ICN426" s="44"/>
      <c r="ICO426" s="44"/>
      <c r="ICP426" s="44"/>
      <c r="ICQ426" s="44"/>
      <c r="ICR426" s="44"/>
      <c r="ICS426" s="44"/>
      <c r="ICT426" s="44"/>
      <c r="ICU426" s="44"/>
      <c r="ICV426" s="44"/>
      <c r="ICW426" s="44"/>
      <c r="ICX426" s="44"/>
      <c r="ICY426" s="44"/>
      <c r="ICZ426" s="44"/>
      <c r="IDA426" s="44"/>
      <c r="IDB426" s="44"/>
      <c r="IDC426" s="44"/>
      <c r="IDD426" s="44"/>
      <c r="IDE426" s="44"/>
      <c r="IDF426" s="44"/>
      <c r="IDG426" s="44"/>
      <c r="IDH426" s="44"/>
      <c r="IDI426" s="44"/>
      <c r="IDJ426" s="44"/>
      <c r="IDK426" s="44"/>
      <c r="IDL426" s="44"/>
      <c r="IDM426" s="44"/>
      <c r="IDN426" s="44"/>
      <c r="IDO426" s="44"/>
      <c r="IDP426" s="44"/>
      <c r="IDQ426" s="44"/>
      <c r="IDR426" s="44"/>
      <c r="IDS426" s="44"/>
      <c r="IDT426" s="44"/>
      <c r="IDU426" s="44"/>
      <c r="IDV426" s="44"/>
      <c r="IDW426" s="44"/>
      <c r="IDX426" s="44"/>
      <c r="IDY426" s="44"/>
      <c r="IDZ426" s="44"/>
      <c r="IEA426" s="44"/>
      <c r="IEB426" s="44"/>
      <c r="IEC426" s="44"/>
      <c r="IED426" s="44"/>
      <c r="IEE426" s="44"/>
      <c r="IEF426" s="44"/>
      <c r="IEG426" s="44"/>
      <c r="IEH426" s="44"/>
      <c r="IEI426" s="44"/>
      <c r="IEJ426" s="44"/>
      <c r="IEK426" s="44"/>
      <c r="IEL426" s="44"/>
      <c r="IEM426" s="44"/>
      <c r="IEN426" s="44"/>
      <c r="IEO426" s="44"/>
      <c r="IEP426" s="44"/>
      <c r="IEQ426" s="44"/>
      <c r="IER426" s="44"/>
      <c r="IES426" s="44"/>
      <c r="IET426" s="44"/>
      <c r="IEU426" s="44"/>
      <c r="IEV426" s="44"/>
      <c r="IEW426" s="44"/>
      <c r="IEX426" s="44"/>
      <c r="IEY426" s="44"/>
      <c r="IEZ426" s="44"/>
      <c r="IFA426" s="44"/>
      <c r="IFB426" s="44"/>
      <c r="IFC426" s="44"/>
      <c r="IFD426" s="44"/>
      <c r="IFE426" s="44"/>
      <c r="IFF426" s="44"/>
      <c r="IFG426" s="44"/>
      <c r="IFH426" s="44"/>
      <c r="IFI426" s="44"/>
      <c r="IFJ426" s="44"/>
      <c r="IFK426" s="44"/>
      <c r="IFL426" s="44"/>
      <c r="IFM426" s="44"/>
      <c r="IFN426" s="44"/>
      <c r="IFO426" s="44"/>
      <c r="IFP426" s="44"/>
      <c r="IFQ426" s="44"/>
      <c r="IFR426" s="44"/>
      <c r="IFS426" s="44"/>
      <c r="IFT426" s="44"/>
      <c r="IFU426" s="44"/>
      <c r="IFV426" s="44"/>
      <c r="IFW426" s="44"/>
      <c r="IFX426" s="44"/>
      <c r="IFY426" s="44"/>
      <c r="IFZ426" s="44"/>
      <c r="IGA426" s="44"/>
      <c r="IGB426" s="44"/>
      <c r="IGC426" s="44"/>
      <c r="IGD426" s="44"/>
      <c r="IGE426" s="44"/>
      <c r="IGF426" s="44"/>
      <c r="IGG426" s="44"/>
      <c r="IGH426" s="44"/>
      <c r="IGI426" s="44"/>
      <c r="IGJ426" s="44"/>
      <c r="IGK426" s="44"/>
      <c r="IGL426" s="44"/>
      <c r="IGM426" s="44"/>
      <c r="IGN426" s="44"/>
      <c r="IGO426" s="44"/>
      <c r="IGP426" s="44"/>
      <c r="IGQ426" s="44"/>
      <c r="IGR426" s="44"/>
      <c r="IGS426" s="44"/>
      <c r="IGT426" s="44"/>
      <c r="IGU426" s="44"/>
      <c r="IGV426" s="44"/>
      <c r="IGW426" s="44"/>
      <c r="IGX426" s="44"/>
      <c r="IGY426" s="44"/>
      <c r="IGZ426" s="44"/>
      <c r="IHA426" s="44"/>
      <c r="IHB426" s="44"/>
      <c r="IHC426" s="44"/>
      <c r="IHD426" s="44"/>
      <c r="IHE426" s="44"/>
      <c r="IHF426" s="44"/>
      <c r="IHG426" s="44"/>
      <c r="IHH426" s="44"/>
      <c r="IHI426" s="44"/>
      <c r="IHJ426" s="44"/>
      <c r="IHK426" s="44"/>
      <c r="IHL426" s="44"/>
      <c r="IHM426" s="44"/>
      <c r="IHN426" s="44"/>
      <c r="IHO426" s="44"/>
      <c r="IHP426" s="44"/>
      <c r="IHQ426" s="44"/>
      <c r="IHR426" s="44"/>
      <c r="IHS426" s="44"/>
      <c r="IHT426" s="44"/>
      <c r="IHU426" s="44"/>
      <c r="IHV426" s="44"/>
      <c r="IHW426" s="44"/>
      <c r="IHX426" s="44"/>
      <c r="IHY426" s="44"/>
      <c r="IHZ426" s="44"/>
      <c r="IIA426" s="44"/>
      <c r="IIB426" s="44"/>
      <c r="IIC426" s="44"/>
      <c r="IID426" s="44"/>
      <c r="IIE426" s="44"/>
      <c r="IIF426" s="44"/>
      <c r="IIG426" s="44"/>
      <c r="IIH426" s="44"/>
      <c r="III426" s="44"/>
      <c r="IIJ426" s="44"/>
      <c r="IIK426" s="44"/>
      <c r="IIL426" s="44"/>
      <c r="IIM426" s="44"/>
      <c r="IIN426" s="44"/>
      <c r="IIO426" s="44"/>
      <c r="IIP426" s="44"/>
      <c r="IIQ426" s="44"/>
      <c r="IIR426" s="44"/>
      <c r="IIS426" s="44"/>
      <c r="IIT426" s="44"/>
      <c r="IIU426" s="44"/>
      <c r="IIV426" s="44"/>
      <c r="IIW426" s="44"/>
      <c r="IIX426" s="44"/>
      <c r="IIY426" s="44"/>
      <c r="IIZ426" s="44"/>
      <c r="IJA426" s="44"/>
      <c r="IJB426" s="44"/>
      <c r="IJC426" s="44"/>
      <c r="IJD426" s="44"/>
      <c r="IJE426" s="44"/>
      <c r="IJF426" s="44"/>
      <c r="IJG426" s="44"/>
      <c r="IJH426" s="44"/>
      <c r="IJI426" s="44"/>
      <c r="IJJ426" s="44"/>
      <c r="IJK426" s="44"/>
      <c r="IJL426" s="44"/>
      <c r="IJM426" s="44"/>
      <c r="IJN426" s="44"/>
      <c r="IJO426" s="44"/>
      <c r="IJP426" s="44"/>
      <c r="IJQ426" s="44"/>
      <c r="IJR426" s="44"/>
      <c r="IJS426" s="44"/>
      <c r="IJT426" s="44"/>
      <c r="IJU426" s="44"/>
      <c r="IJV426" s="44"/>
      <c r="IJW426" s="44"/>
      <c r="IJX426" s="44"/>
      <c r="IJY426" s="44"/>
      <c r="IJZ426" s="44"/>
      <c r="IKA426" s="44"/>
      <c r="IKB426" s="44"/>
      <c r="IKC426" s="44"/>
      <c r="IKD426" s="44"/>
      <c r="IKE426" s="44"/>
      <c r="IKF426" s="44"/>
      <c r="IKG426" s="44"/>
      <c r="IKH426" s="44"/>
      <c r="IKI426" s="44"/>
      <c r="IKJ426" s="44"/>
      <c r="IKK426" s="44"/>
      <c r="IKL426" s="44"/>
      <c r="IKM426" s="44"/>
      <c r="IKN426" s="44"/>
      <c r="IKO426" s="44"/>
      <c r="IKP426" s="44"/>
      <c r="IKQ426" s="44"/>
      <c r="IKR426" s="44"/>
      <c r="IKS426" s="44"/>
      <c r="IKT426" s="44"/>
      <c r="IKU426" s="44"/>
      <c r="IKV426" s="44"/>
      <c r="IKW426" s="44"/>
      <c r="IKX426" s="44"/>
      <c r="IKY426" s="44"/>
      <c r="IKZ426" s="44"/>
      <c r="ILA426" s="44"/>
      <c r="ILB426" s="44"/>
      <c r="ILC426" s="44"/>
      <c r="ILD426" s="44"/>
      <c r="ILE426" s="44"/>
      <c r="ILF426" s="44"/>
      <c r="ILG426" s="44"/>
      <c r="ILH426" s="44"/>
      <c r="ILI426" s="44"/>
      <c r="ILJ426" s="44"/>
      <c r="ILK426" s="44"/>
      <c r="ILL426" s="44"/>
      <c r="ILM426" s="44"/>
      <c r="ILN426" s="44"/>
      <c r="ILO426" s="44"/>
      <c r="ILP426" s="44"/>
      <c r="ILQ426" s="44"/>
      <c r="ILR426" s="44"/>
      <c r="ILS426" s="44"/>
      <c r="ILT426" s="44"/>
      <c r="ILU426" s="44"/>
      <c r="ILV426" s="44"/>
      <c r="ILW426" s="44"/>
      <c r="ILX426" s="44"/>
      <c r="ILY426" s="44"/>
      <c r="ILZ426" s="44"/>
      <c r="IMA426" s="44"/>
      <c r="IMB426" s="44"/>
      <c r="IMC426" s="44"/>
      <c r="IMD426" s="44"/>
      <c r="IME426" s="44"/>
      <c r="IMF426" s="44"/>
      <c r="IMG426" s="44"/>
      <c r="IMH426" s="44"/>
      <c r="IMI426" s="44"/>
      <c r="IMJ426" s="44"/>
      <c r="IMK426" s="44"/>
      <c r="IML426" s="44"/>
      <c r="IMM426" s="44"/>
      <c r="IMN426" s="44"/>
      <c r="IMO426" s="44"/>
      <c r="IMP426" s="44"/>
      <c r="IMQ426" s="44"/>
      <c r="IMR426" s="44"/>
      <c r="IMS426" s="44"/>
      <c r="IMT426" s="44"/>
      <c r="IMU426" s="44"/>
      <c r="IMV426" s="44"/>
      <c r="IMW426" s="44"/>
      <c r="IMX426" s="44"/>
      <c r="IMY426" s="44"/>
      <c r="IMZ426" s="44"/>
      <c r="INA426" s="44"/>
      <c r="INB426" s="44"/>
      <c r="INC426" s="44"/>
      <c r="IND426" s="44"/>
      <c r="INE426" s="44"/>
      <c r="INF426" s="44"/>
      <c r="ING426" s="44"/>
      <c r="INH426" s="44"/>
      <c r="INI426" s="44"/>
      <c r="INJ426" s="44"/>
      <c r="INK426" s="44"/>
      <c r="INL426" s="44"/>
      <c r="INM426" s="44"/>
      <c r="INN426" s="44"/>
      <c r="INO426" s="44"/>
      <c r="INP426" s="44"/>
      <c r="INQ426" s="44"/>
      <c r="INR426" s="44"/>
      <c r="INS426" s="44"/>
      <c r="INT426" s="44"/>
      <c r="INU426" s="44"/>
      <c r="INV426" s="44"/>
      <c r="INW426" s="44"/>
      <c r="INX426" s="44"/>
      <c r="INY426" s="44"/>
      <c r="INZ426" s="44"/>
      <c r="IOA426" s="44"/>
      <c r="IOB426" s="44"/>
      <c r="IOC426" s="44"/>
      <c r="IOD426" s="44"/>
      <c r="IOE426" s="44"/>
      <c r="IOF426" s="44"/>
      <c r="IOG426" s="44"/>
      <c r="IOH426" s="44"/>
      <c r="IOI426" s="44"/>
      <c r="IOJ426" s="44"/>
      <c r="IOK426" s="44"/>
      <c r="IOL426" s="44"/>
      <c r="IOM426" s="44"/>
      <c r="ION426" s="44"/>
      <c r="IOO426" s="44"/>
      <c r="IOP426" s="44"/>
      <c r="IOQ426" s="44"/>
      <c r="IOR426" s="44"/>
      <c r="IOS426" s="44"/>
      <c r="IOT426" s="44"/>
      <c r="IOU426" s="44"/>
      <c r="IOV426" s="44"/>
      <c r="IOW426" s="44"/>
      <c r="IOX426" s="44"/>
      <c r="IOY426" s="44"/>
      <c r="IOZ426" s="44"/>
      <c r="IPA426" s="44"/>
      <c r="IPB426" s="44"/>
      <c r="IPC426" s="44"/>
      <c r="IPD426" s="44"/>
      <c r="IPE426" s="44"/>
      <c r="IPF426" s="44"/>
      <c r="IPG426" s="44"/>
      <c r="IPH426" s="44"/>
      <c r="IPI426" s="44"/>
      <c r="IPJ426" s="44"/>
      <c r="IPK426" s="44"/>
      <c r="IPL426" s="44"/>
      <c r="IPM426" s="44"/>
      <c r="IPN426" s="44"/>
      <c r="IPO426" s="44"/>
      <c r="IPP426" s="44"/>
      <c r="IPQ426" s="44"/>
      <c r="IPR426" s="44"/>
      <c r="IPS426" s="44"/>
      <c r="IPT426" s="44"/>
      <c r="IPU426" s="44"/>
      <c r="IPV426" s="44"/>
      <c r="IPW426" s="44"/>
      <c r="IPX426" s="44"/>
      <c r="IPY426" s="44"/>
      <c r="IPZ426" s="44"/>
      <c r="IQA426" s="44"/>
      <c r="IQB426" s="44"/>
      <c r="IQC426" s="44"/>
      <c r="IQD426" s="44"/>
      <c r="IQE426" s="44"/>
      <c r="IQF426" s="44"/>
      <c r="IQG426" s="44"/>
      <c r="IQH426" s="44"/>
      <c r="IQI426" s="44"/>
      <c r="IQJ426" s="44"/>
      <c r="IQK426" s="44"/>
      <c r="IQL426" s="44"/>
      <c r="IQM426" s="44"/>
      <c r="IQN426" s="44"/>
      <c r="IQO426" s="44"/>
      <c r="IQP426" s="44"/>
      <c r="IQQ426" s="44"/>
      <c r="IQR426" s="44"/>
      <c r="IQS426" s="44"/>
      <c r="IQT426" s="44"/>
      <c r="IQU426" s="44"/>
      <c r="IQV426" s="44"/>
      <c r="IQW426" s="44"/>
      <c r="IQX426" s="44"/>
      <c r="IQY426" s="44"/>
      <c r="IQZ426" s="44"/>
      <c r="IRA426" s="44"/>
      <c r="IRB426" s="44"/>
      <c r="IRC426" s="44"/>
      <c r="IRD426" s="44"/>
      <c r="IRE426" s="44"/>
      <c r="IRF426" s="44"/>
      <c r="IRG426" s="44"/>
      <c r="IRH426" s="44"/>
      <c r="IRI426" s="44"/>
      <c r="IRJ426" s="44"/>
      <c r="IRK426" s="44"/>
      <c r="IRL426" s="44"/>
      <c r="IRM426" s="44"/>
      <c r="IRN426" s="44"/>
      <c r="IRO426" s="44"/>
      <c r="IRP426" s="44"/>
      <c r="IRQ426" s="44"/>
      <c r="IRR426" s="44"/>
      <c r="IRS426" s="44"/>
      <c r="IRT426" s="44"/>
      <c r="IRU426" s="44"/>
      <c r="IRV426" s="44"/>
      <c r="IRW426" s="44"/>
      <c r="IRX426" s="44"/>
      <c r="IRY426" s="44"/>
      <c r="IRZ426" s="44"/>
      <c r="ISA426" s="44"/>
      <c r="ISB426" s="44"/>
      <c r="ISC426" s="44"/>
      <c r="ISD426" s="44"/>
      <c r="ISE426" s="44"/>
      <c r="ISF426" s="44"/>
      <c r="ISG426" s="44"/>
      <c r="ISH426" s="44"/>
      <c r="ISI426" s="44"/>
      <c r="ISJ426" s="44"/>
      <c r="ISK426" s="44"/>
      <c r="ISL426" s="44"/>
      <c r="ISM426" s="44"/>
      <c r="ISN426" s="44"/>
      <c r="ISO426" s="44"/>
      <c r="ISP426" s="44"/>
      <c r="ISQ426" s="44"/>
      <c r="ISR426" s="44"/>
      <c r="ISS426" s="44"/>
      <c r="IST426" s="44"/>
      <c r="ISU426" s="44"/>
      <c r="ISV426" s="44"/>
      <c r="ISW426" s="44"/>
      <c r="ISX426" s="44"/>
      <c r="ISY426" s="44"/>
      <c r="ISZ426" s="44"/>
      <c r="ITA426" s="44"/>
      <c r="ITB426" s="44"/>
      <c r="ITC426" s="44"/>
      <c r="ITD426" s="44"/>
      <c r="ITE426" s="44"/>
      <c r="ITF426" s="44"/>
      <c r="ITG426" s="44"/>
      <c r="ITH426" s="44"/>
      <c r="ITI426" s="44"/>
      <c r="ITJ426" s="44"/>
      <c r="ITK426" s="44"/>
      <c r="ITL426" s="44"/>
      <c r="ITM426" s="44"/>
      <c r="ITN426" s="44"/>
      <c r="ITO426" s="44"/>
      <c r="ITP426" s="44"/>
      <c r="ITQ426" s="44"/>
      <c r="ITR426" s="44"/>
      <c r="ITS426" s="44"/>
      <c r="ITT426" s="44"/>
      <c r="ITU426" s="44"/>
      <c r="ITV426" s="44"/>
      <c r="ITW426" s="44"/>
      <c r="ITX426" s="44"/>
      <c r="ITY426" s="44"/>
      <c r="ITZ426" s="44"/>
      <c r="IUA426" s="44"/>
      <c r="IUB426" s="44"/>
      <c r="IUC426" s="44"/>
      <c r="IUD426" s="44"/>
      <c r="IUE426" s="44"/>
      <c r="IUF426" s="44"/>
      <c r="IUG426" s="44"/>
      <c r="IUH426" s="44"/>
      <c r="IUI426" s="44"/>
      <c r="IUJ426" s="44"/>
      <c r="IUK426" s="44"/>
      <c r="IUL426" s="44"/>
      <c r="IUM426" s="44"/>
      <c r="IUN426" s="44"/>
      <c r="IUO426" s="44"/>
      <c r="IUP426" s="44"/>
      <c r="IUQ426" s="44"/>
      <c r="IUR426" s="44"/>
      <c r="IUS426" s="44"/>
      <c r="IUT426" s="44"/>
      <c r="IUU426" s="44"/>
      <c r="IUV426" s="44"/>
      <c r="IUW426" s="44"/>
      <c r="IUX426" s="44"/>
      <c r="IUY426" s="44"/>
      <c r="IUZ426" s="44"/>
      <c r="IVA426" s="44"/>
      <c r="IVB426" s="44"/>
      <c r="IVC426" s="44"/>
      <c r="IVD426" s="44"/>
      <c r="IVE426" s="44"/>
      <c r="IVF426" s="44"/>
      <c r="IVG426" s="44"/>
      <c r="IVH426" s="44"/>
      <c r="IVI426" s="44"/>
      <c r="IVJ426" s="44"/>
      <c r="IVK426" s="44"/>
      <c r="IVL426" s="44"/>
      <c r="IVM426" s="44"/>
      <c r="IVN426" s="44"/>
      <c r="IVO426" s="44"/>
      <c r="IVP426" s="44"/>
      <c r="IVQ426" s="44"/>
      <c r="IVR426" s="44"/>
      <c r="IVS426" s="44"/>
      <c r="IVT426" s="44"/>
      <c r="IVU426" s="44"/>
      <c r="IVV426" s="44"/>
      <c r="IVW426" s="44"/>
      <c r="IVX426" s="44"/>
      <c r="IVY426" s="44"/>
      <c r="IVZ426" s="44"/>
      <c r="IWA426" s="44"/>
      <c r="IWB426" s="44"/>
      <c r="IWC426" s="44"/>
      <c r="IWD426" s="44"/>
      <c r="IWE426" s="44"/>
      <c r="IWF426" s="44"/>
      <c r="IWG426" s="44"/>
      <c r="IWH426" s="44"/>
      <c r="IWI426" s="44"/>
      <c r="IWJ426" s="44"/>
      <c r="IWK426" s="44"/>
      <c r="IWL426" s="44"/>
      <c r="IWM426" s="44"/>
      <c r="IWN426" s="44"/>
      <c r="IWO426" s="44"/>
      <c r="IWP426" s="44"/>
      <c r="IWQ426" s="44"/>
      <c r="IWR426" s="44"/>
      <c r="IWS426" s="44"/>
      <c r="IWT426" s="44"/>
      <c r="IWU426" s="44"/>
      <c r="IWV426" s="44"/>
      <c r="IWW426" s="44"/>
      <c r="IWX426" s="44"/>
      <c r="IWY426" s="44"/>
      <c r="IWZ426" s="44"/>
      <c r="IXA426" s="44"/>
      <c r="IXB426" s="44"/>
      <c r="IXC426" s="44"/>
      <c r="IXD426" s="44"/>
      <c r="IXE426" s="44"/>
      <c r="IXF426" s="44"/>
      <c r="IXG426" s="44"/>
      <c r="IXH426" s="44"/>
      <c r="IXI426" s="44"/>
      <c r="IXJ426" s="44"/>
      <c r="IXK426" s="44"/>
      <c r="IXL426" s="44"/>
      <c r="IXM426" s="44"/>
      <c r="IXN426" s="44"/>
      <c r="IXO426" s="44"/>
      <c r="IXP426" s="44"/>
      <c r="IXQ426" s="44"/>
      <c r="IXR426" s="44"/>
      <c r="IXS426" s="44"/>
      <c r="IXT426" s="44"/>
      <c r="IXU426" s="44"/>
      <c r="IXV426" s="44"/>
      <c r="IXW426" s="44"/>
      <c r="IXX426" s="44"/>
      <c r="IXY426" s="44"/>
      <c r="IXZ426" s="44"/>
      <c r="IYA426" s="44"/>
      <c r="IYB426" s="44"/>
      <c r="IYC426" s="44"/>
      <c r="IYD426" s="44"/>
      <c r="IYE426" s="44"/>
      <c r="IYF426" s="44"/>
      <c r="IYG426" s="44"/>
      <c r="IYH426" s="44"/>
      <c r="IYI426" s="44"/>
      <c r="IYJ426" s="44"/>
      <c r="IYK426" s="44"/>
      <c r="IYL426" s="44"/>
      <c r="IYM426" s="44"/>
      <c r="IYN426" s="44"/>
      <c r="IYO426" s="44"/>
      <c r="IYP426" s="44"/>
      <c r="IYQ426" s="44"/>
      <c r="IYR426" s="44"/>
      <c r="IYS426" s="44"/>
      <c r="IYT426" s="44"/>
      <c r="IYU426" s="44"/>
      <c r="IYV426" s="44"/>
      <c r="IYW426" s="44"/>
      <c r="IYX426" s="44"/>
      <c r="IYY426" s="44"/>
      <c r="IYZ426" s="44"/>
      <c r="IZA426" s="44"/>
      <c r="IZB426" s="44"/>
      <c r="IZC426" s="44"/>
      <c r="IZD426" s="44"/>
      <c r="IZE426" s="44"/>
      <c r="IZF426" s="44"/>
      <c r="IZG426" s="44"/>
      <c r="IZH426" s="44"/>
      <c r="IZI426" s="44"/>
      <c r="IZJ426" s="44"/>
      <c r="IZK426" s="44"/>
      <c r="IZL426" s="44"/>
      <c r="IZM426" s="44"/>
      <c r="IZN426" s="44"/>
      <c r="IZO426" s="44"/>
      <c r="IZP426" s="44"/>
      <c r="IZQ426" s="44"/>
      <c r="IZR426" s="44"/>
      <c r="IZS426" s="44"/>
      <c r="IZT426" s="44"/>
      <c r="IZU426" s="44"/>
      <c r="IZV426" s="44"/>
      <c r="IZW426" s="44"/>
      <c r="IZX426" s="44"/>
      <c r="IZY426" s="44"/>
      <c r="IZZ426" s="44"/>
      <c r="JAA426" s="44"/>
      <c r="JAB426" s="44"/>
      <c r="JAC426" s="44"/>
      <c r="JAD426" s="44"/>
      <c r="JAE426" s="44"/>
      <c r="JAF426" s="44"/>
      <c r="JAG426" s="44"/>
      <c r="JAH426" s="44"/>
      <c r="JAI426" s="44"/>
      <c r="JAJ426" s="44"/>
      <c r="JAK426" s="44"/>
      <c r="JAL426" s="44"/>
      <c r="JAM426" s="44"/>
      <c r="JAN426" s="44"/>
      <c r="JAO426" s="44"/>
      <c r="JAP426" s="44"/>
      <c r="JAQ426" s="44"/>
      <c r="JAR426" s="44"/>
      <c r="JAS426" s="44"/>
      <c r="JAT426" s="44"/>
      <c r="JAU426" s="44"/>
      <c r="JAV426" s="44"/>
      <c r="JAW426" s="44"/>
      <c r="JAX426" s="44"/>
      <c r="JAY426" s="44"/>
      <c r="JAZ426" s="44"/>
      <c r="JBA426" s="44"/>
      <c r="JBB426" s="44"/>
      <c r="JBC426" s="44"/>
      <c r="JBD426" s="44"/>
      <c r="JBE426" s="44"/>
      <c r="JBF426" s="44"/>
      <c r="JBG426" s="44"/>
      <c r="JBH426" s="44"/>
      <c r="JBI426" s="44"/>
      <c r="JBJ426" s="44"/>
      <c r="JBK426" s="44"/>
      <c r="JBL426" s="44"/>
      <c r="JBM426" s="44"/>
      <c r="JBN426" s="44"/>
      <c r="JBO426" s="44"/>
      <c r="JBP426" s="44"/>
      <c r="JBQ426" s="44"/>
      <c r="JBR426" s="44"/>
      <c r="JBS426" s="44"/>
      <c r="JBT426" s="44"/>
      <c r="JBU426" s="44"/>
      <c r="JBV426" s="44"/>
      <c r="JBW426" s="44"/>
      <c r="JBX426" s="44"/>
      <c r="JBY426" s="44"/>
      <c r="JBZ426" s="44"/>
      <c r="JCA426" s="44"/>
      <c r="JCB426" s="44"/>
      <c r="JCC426" s="44"/>
      <c r="JCD426" s="44"/>
      <c r="JCE426" s="44"/>
      <c r="JCF426" s="44"/>
      <c r="JCG426" s="44"/>
      <c r="JCH426" s="44"/>
      <c r="JCI426" s="44"/>
      <c r="JCJ426" s="44"/>
      <c r="JCK426" s="44"/>
      <c r="JCL426" s="44"/>
      <c r="JCM426" s="44"/>
      <c r="JCN426" s="44"/>
      <c r="JCO426" s="44"/>
      <c r="JCP426" s="44"/>
      <c r="JCQ426" s="44"/>
      <c r="JCR426" s="44"/>
      <c r="JCS426" s="44"/>
      <c r="JCT426" s="44"/>
      <c r="JCU426" s="44"/>
      <c r="JCV426" s="44"/>
      <c r="JCW426" s="44"/>
      <c r="JCX426" s="44"/>
      <c r="JCY426" s="44"/>
      <c r="JCZ426" s="44"/>
      <c r="JDA426" s="44"/>
      <c r="JDB426" s="44"/>
      <c r="JDC426" s="44"/>
      <c r="JDD426" s="44"/>
      <c r="JDE426" s="44"/>
      <c r="JDF426" s="44"/>
      <c r="JDG426" s="44"/>
      <c r="JDH426" s="44"/>
      <c r="JDI426" s="44"/>
      <c r="JDJ426" s="44"/>
      <c r="JDK426" s="44"/>
      <c r="JDL426" s="44"/>
      <c r="JDM426" s="44"/>
      <c r="JDN426" s="44"/>
      <c r="JDO426" s="44"/>
      <c r="JDP426" s="44"/>
      <c r="JDQ426" s="44"/>
      <c r="JDR426" s="44"/>
      <c r="JDS426" s="44"/>
      <c r="JDT426" s="44"/>
      <c r="JDU426" s="44"/>
      <c r="JDV426" s="44"/>
      <c r="JDW426" s="44"/>
      <c r="JDX426" s="44"/>
      <c r="JDY426" s="44"/>
      <c r="JDZ426" s="44"/>
      <c r="JEA426" s="44"/>
      <c r="JEB426" s="44"/>
      <c r="JEC426" s="44"/>
      <c r="JED426" s="44"/>
      <c r="JEE426" s="44"/>
      <c r="JEF426" s="44"/>
      <c r="JEG426" s="44"/>
      <c r="JEH426" s="44"/>
      <c r="JEI426" s="44"/>
      <c r="JEJ426" s="44"/>
      <c r="JEK426" s="44"/>
      <c r="JEL426" s="44"/>
      <c r="JEM426" s="44"/>
      <c r="JEN426" s="44"/>
      <c r="JEO426" s="44"/>
      <c r="JEP426" s="44"/>
      <c r="JEQ426" s="44"/>
      <c r="JER426" s="44"/>
      <c r="JES426" s="44"/>
      <c r="JET426" s="44"/>
      <c r="JEU426" s="44"/>
      <c r="JEV426" s="44"/>
      <c r="JEW426" s="44"/>
      <c r="JEX426" s="44"/>
      <c r="JEY426" s="44"/>
      <c r="JEZ426" s="44"/>
      <c r="JFA426" s="44"/>
      <c r="JFB426" s="44"/>
      <c r="JFC426" s="44"/>
      <c r="JFD426" s="44"/>
      <c r="JFE426" s="44"/>
      <c r="JFF426" s="44"/>
      <c r="JFG426" s="44"/>
      <c r="JFH426" s="44"/>
      <c r="JFI426" s="44"/>
      <c r="JFJ426" s="44"/>
      <c r="JFK426" s="44"/>
      <c r="JFL426" s="44"/>
      <c r="JFM426" s="44"/>
      <c r="JFN426" s="44"/>
      <c r="JFO426" s="44"/>
      <c r="JFP426" s="44"/>
      <c r="JFQ426" s="44"/>
      <c r="JFR426" s="44"/>
      <c r="JFS426" s="44"/>
      <c r="JFT426" s="44"/>
      <c r="JFU426" s="44"/>
      <c r="JFV426" s="44"/>
      <c r="JFW426" s="44"/>
      <c r="JFX426" s="44"/>
      <c r="JFY426" s="44"/>
      <c r="JFZ426" s="44"/>
      <c r="JGA426" s="44"/>
      <c r="JGB426" s="44"/>
      <c r="JGC426" s="44"/>
      <c r="JGD426" s="44"/>
      <c r="JGE426" s="44"/>
      <c r="JGF426" s="44"/>
      <c r="JGG426" s="44"/>
      <c r="JGH426" s="44"/>
      <c r="JGI426" s="44"/>
      <c r="JGJ426" s="44"/>
      <c r="JGK426" s="44"/>
      <c r="JGL426" s="44"/>
      <c r="JGM426" s="44"/>
      <c r="JGN426" s="44"/>
      <c r="JGO426" s="44"/>
      <c r="JGP426" s="44"/>
      <c r="JGQ426" s="44"/>
      <c r="JGR426" s="44"/>
      <c r="JGS426" s="44"/>
      <c r="JGT426" s="44"/>
      <c r="JGU426" s="44"/>
      <c r="JGV426" s="44"/>
      <c r="JGW426" s="44"/>
      <c r="JGX426" s="44"/>
      <c r="JGY426" s="44"/>
      <c r="JGZ426" s="44"/>
      <c r="JHA426" s="44"/>
      <c r="JHB426" s="44"/>
      <c r="JHC426" s="44"/>
      <c r="JHD426" s="44"/>
      <c r="JHE426" s="44"/>
      <c r="JHF426" s="44"/>
      <c r="JHG426" s="44"/>
      <c r="JHH426" s="44"/>
      <c r="JHI426" s="44"/>
      <c r="JHJ426" s="44"/>
      <c r="JHK426" s="44"/>
      <c r="JHL426" s="44"/>
      <c r="JHM426" s="44"/>
      <c r="JHN426" s="44"/>
      <c r="JHO426" s="44"/>
      <c r="JHP426" s="44"/>
      <c r="JHQ426" s="44"/>
      <c r="JHR426" s="44"/>
      <c r="JHS426" s="44"/>
      <c r="JHT426" s="44"/>
      <c r="JHU426" s="44"/>
      <c r="JHV426" s="44"/>
      <c r="JHW426" s="44"/>
      <c r="JHX426" s="44"/>
      <c r="JHY426" s="44"/>
      <c r="JHZ426" s="44"/>
      <c r="JIA426" s="44"/>
      <c r="JIB426" s="44"/>
      <c r="JIC426" s="44"/>
      <c r="JID426" s="44"/>
      <c r="JIE426" s="44"/>
      <c r="JIF426" s="44"/>
      <c r="JIG426" s="44"/>
      <c r="JIH426" s="44"/>
      <c r="JII426" s="44"/>
      <c r="JIJ426" s="44"/>
      <c r="JIK426" s="44"/>
      <c r="JIL426" s="44"/>
      <c r="JIM426" s="44"/>
      <c r="JIN426" s="44"/>
      <c r="JIO426" s="44"/>
      <c r="JIP426" s="44"/>
      <c r="JIQ426" s="44"/>
      <c r="JIR426" s="44"/>
      <c r="JIS426" s="44"/>
      <c r="JIT426" s="44"/>
      <c r="JIU426" s="44"/>
      <c r="JIV426" s="44"/>
      <c r="JIW426" s="44"/>
      <c r="JIX426" s="44"/>
      <c r="JIY426" s="44"/>
      <c r="JIZ426" s="44"/>
      <c r="JJA426" s="44"/>
      <c r="JJB426" s="44"/>
      <c r="JJC426" s="44"/>
      <c r="JJD426" s="44"/>
      <c r="JJE426" s="44"/>
      <c r="JJF426" s="44"/>
      <c r="JJG426" s="44"/>
      <c r="JJH426" s="44"/>
      <c r="JJI426" s="44"/>
      <c r="JJJ426" s="44"/>
      <c r="JJK426" s="44"/>
      <c r="JJL426" s="44"/>
      <c r="JJM426" s="44"/>
      <c r="JJN426" s="44"/>
      <c r="JJO426" s="44"/>
      <c r="JJP426" s="44"/>
      <c r="JJQ426" s="44"/>
      <c r="JJR426" s="44"/>
      <c r="JJS426" s="44"/>
      <c r="JJT426" s="44"/>
      <c r="JJU426" s="44"/>
      <c r="JJV426" s="44"/>
      <c r="JJW426" s="44"/>
      <c r="JJX426" s="44"/>
      <c r="JJY426" s="44"/>
      <c r="JJZ426" s="44"/>
      <c r="JKA426" s="44"/>
      <c r="JKB426" s="44"/>
      <c r="JKC426" s="44"/>
      <c r="JKD426" s="44"/>
      <c r="JKE426" s="44"/>
      <c r="JKF426" s="44"/>
      <c r="JKG426" s="44"/>
      <c r="JKH426" s="44"/>
      <c r="JKI426" s="44"/>
      <c r="JKJ426" s="44"/>
      <c r="JKK426" s="44"/>
      <c r="JKL426" s="44"/>
      <c r="JKM426" s="44"/>
      <c r="JKN426" s="44"/>
      <c r="JKO426" s="44"/>
      <c r="JKP426" s="44"/>
      <c r="JKQ426" s="44"/>
      <c r="JKR426" s="44"/>
      <c r="JKS426" s="44"/>
      <c r="JKT426" s="44"/>
      <c r="JKU426" s="44"/>
      <c r="JKV426" s="44"/>
      <c r="JKW426" s="44"/>
      <c r="JKX426" s="44"/>
      <c r="JKY426" s="44"/>
      <c r="JKZ426" s="44"/>
      <c r="JLA426" s="44"/>
      <c r="JLB426" s="44"/>
      <c r="JLC426" s="44"/>
      <c r="JLD426" s="44"/>
      <c r="JLE426" s="44"/>
      <c r="JLF426" s="44"/>
      <c r="JLG426" s="44"/>
      <c r="JLH426" s="44"/>
      <c r="JLI426" s="44"/>
      <c r="JLJ426" s="44"/>
      <c r="JLK426" s="44"/>
      <c r="JLL426" s="44"/>
      <c r="JLM426" s="44"/>
      <c r="JLN426" s="44"/>
      <c r="JLO426" s="44"/>
      <c r="JLP426" s="44"/>
      <c r="JLQ426" s="44"/>
      <c r="JLR426" s="44"/>
      <c r="JLS426" s="44"/>
      <c r="JLT426" s="44"/>
      <c r="JLU426" s="44"/>
      <c r="JLV426" s="44"/>
      <c r="JLW426" s="44"/>
      <c r="JLX426" s="44"/>
      <c r="JLY426" s="44"/>
      <c r="JLZ426" s="44"/>
      <c r="JMA426" s="44"/>
      <c r="JMB426" s="44"/>
      <c r="JMC426" s="44"/>
      <c r="JMD426" s="44"/>
      <c r="JME426" s="44"/>
      <c r="JMF426" s="44"/>
      <c r="JMG426" s="44"/>
      <c r="JMH426" s="44"/>
      <c r="JMI426" s="44"/>
      <c r="JMJ426" s="44"/>
      <c r="JMK426" s="44"/>
      <c r="JML426" s="44"/>
      <c r="JMM426" s="44"/>
      <c r="JMN426" s="44"/>
      <c r="JMO426" s="44"/>
      <c r="JMP426" s="44"/>
      <c r="JMQ426" s="44"/>
      <c r="JMR426" s="44"/>
      <c r="JMS426" s="44"/>
      <c r="JMT426" s="44"/>
      <c r="JMU426" s="44"/>
      <c r="JMV426" s="44"/>
      <c r="JMW426" s="44"/>
      <c r="JMX426" s="44"/>
      <c r="JMY426" s="44"/>
      <c r="JMZ426" s="44"/>
      <c r="JNA426" s="44"/>
      <c r="JNB426" s="44"/>
      <c r="JNC426" s="44"/>
      <c r="JND426" s="44"/>
      <c r="JNE426" s="44"/>
      <c r="JNF426" s="44"/>
      <c r="JNG426" s="44"/>
      <c r="JNH426" s="44"/>
      <c r="JNI426" s="44"/>
      <c r="JNJ426" s="44"/>
      <c r="JNK426" s="44"/>
      <c r="JNL426" s="44"/>
      <c r="JNM426" s="44"/>
      <c r="JNN426" s="44"/>
      <c r="JNO426" s="44"/>
      <c r="JNP426" s="44"/>
      <c r="JNQ426" s="44"/>
      <c r="JNR426" s="44"/>
      <c r="JNS426" s="44"/>
      <c r="JNT426" s="44"/>
      <c r="JNU426" s="44"/>
      <c r="JNV426" s="44"/>
      <c r="JNW426" s="44"/>
      <c r="JNX426" s="44"/>
      <c r="JNY426" s="44"/>
      <c r="JNZ426" s="44"/>
      <c r="JOA426" s="44"/>
      <c r="JOB426" s="44"/>
      <c r="JOC426" s="44"/>
      <c r="JOD426" s="44"/>
      <c r="JOE426" s="44"/>
      <c r="JOF426" s="44"/>
      <c r="JOG426" s="44"/>
      <c r="JOH426" s="44"/>
      <c r="JOI426" s="44"/>
      <c r="JOJ426" s="44"/>
      <c r="JOK426" s="44"/>
      <c r="JOL426" s="44"/>
      <c r="JOM426" s="44"/>
      <c r="JON426" s="44"/>
      <c r="JOO426" s="44"/>
      <c r="JOP426" s="44"/>
      <c r="JOQ426" s="44"/>
      <c r="JOR426" s="44"/>
      <c r="JOS426" s="44"/>
      <c r="JOT426" s="44"/>
      <c r="JOU426" s="44"/>
      <c r="JOV426" s="44"/>
      <c r="JOW426" s="44"/>
      <c r="JOX426" s="44"/>
      <c r="JOY426" s="44"/>
      <c r="JOZ426" s="44"/>
      <c r="JPA426" s="44"/>
      <c r="JPB426" s="44"/>
      <c r="JPC426" s="44"/>
      <c r="JPD426" s="44"/>
      <c r="JPE426" s="44"/>
      <c r="JPF426" s="44"/>
      <c r="JPG426" s="44"/>
      <c r="JPH426" s="44"/>
      <c r="JPI426" s="44"/>
      <c r="JPJ426" s="44"/>
      <c r="JPK426" s="44"/>
      <c r="JPL426" s="44"/>
      <c r="JPM426" s="44"/>
      <c r="JPN426" s="44"/>
      <c r="JPO426" s="44"/>
      <c r="JPP426" s="44"/>
      <c r="JPQ426" s="44"/>
      <c r="JPR426" s="44"/>
      <c r="JPS426" s="44"/>
      <c r="JPT426" s="44"/>
      <c r="JPU426" s="44"/>
      <c r="JPV426" s="44"/>
      <c r="JPW426" s="44"/>
      <c r="JPX426" s="44"/>
      <c r="JPY426" s="44"/>
      <c r="JPZ426" s="44"/>
      <c r="JQA426" s="44"/>
      <c r="JQB426" s="44"/>
      <c r="JQC426" s="44"/>
      <c r="JQD426" s="44"/>
      <c r="JQE426" s="44"/>
      <c r="JQF426" s="44"/>
      <c r="JQG426" s="44"/>
      <c r="JQH426" s="44"/>
      <c r="JQI426" s="44"/>
      <c r="JQJ426" s="44"/>
      <c r="JQK426" s="44"/>
      <c r="JQL426" s="44"/>
      <c r="JQM426" s="44"/>
      <c r="JQN426" s="44"/>
      <c r="JQO426" s="44"/>
      <c r="JQP426" s="44"/>
      <c r="JQQ426" s="44"/>
      <c r="JQR426" s="44"/>
      <c r="JQS426" s="44"/>
      <c r="JQT426" s="44"/>
      <c r="JQU426" s="44"/>
      <c r="JQV426" s="44"/>
      <c r="JQW426" s="44"/>
      <c r="JQX426" s="44"/>
      <c r="JQY426" s="44"/>
      <c r="JQZ426" s="44"/>
      <c r="JRA426" s="44"/>
      <c r="JRB426" s="44"/>
      <c r="JRC426" s="44"/>
      <c r="JRD426" s="44"/>
      <c r="JRE426" s="44"/>
      <c r="JRF426" s="44"/>
      <c r="JRG426" s="44"/>
      <c r="JRH426" s="44"/>
      <c r="JRI426" s="44"/>
      <c r="JRJ426" s="44"/>
      <c r="JRK426" s="44"/>
      <c r="JRL426" s="44"/>
      <c r="JRM426" s="44"/>
      <c r="JRN426" s="44"/>
      <c r="JRO426" s="44"/>
      <c r="JRP426" s="44"/>
      <c r="JRQ426" s="44"/>
      <c r="JRR426" s="44"/>
      <c r="JRS426" s="44"/>
      <c r="JRT426" s="44"/>
      <c r="JRU426" s="44"/>
      <c r="JRV426" s="44"/>
      <c r="JRW426" s="44"/>
      <c r="JRX426" s="44"/>
      <c r="JRY426" s="44"/>
      <c r="JRZ426" s="44"/>
      <c r="JSA426" s="44"/>
      <c r="JSB426" s="44"/>
      <c r="JSC426" s="44"/>
      <c r="JSD426" s="44"/>
      <c r="JSE426" s="44"/>
      <c r="JSF426" s="44"/>
      <c r="JSG426" s="44"/>
      <c r="JSH426" s="44"/>
      <c r="JSI426" s="44"/>
      <c r="JSJ426" s="44"/>
      <c r="JSK426" s="44"/>
      <c r="JSL426" s="44"/>
      <c r="JSM426" s="44"/>
      <c r="JSN426" s="44"/>
      <c r="JSO426" s="44"/>
      <c r="JSP426" s="44"/>
      <c r="JSQ426" s="44"/>
      <c r="JSR426" s="44"/>
      <c r="JSS426" s="44"/>
      <c r="JST426" s="44"/>
      <c r="JSU426" s="44"/>
      <c r="JSV426" s="44"/>
      <c r="JSW426" s="44"/>
      <c r="JSX426" s="44"/>
      <c r="JSY426" s="44"/>
      <c r="JSZ426" s="44"/>
      <c r="JTA426" s="44"/>
      <c r="JTB426" s="44"/>
      <c r="JTC426" s="44"/>
      <c r="JTD426" s="44"/>
      <c r="JTE426" s="44"/>
      <c r="JTF426" s="44"/>
      <c r="JTG426" s="44"/>
      <c r="JTH426" s="44"/>
      <c r="JTI426" s="44"/>
      <c r="JTJ426" s="44"/>
      <c r="JTK426" s="44"/>
      <c r="JTL426" s="44"/>
      <c r="JTM426" s="44"/>
      <c r="JTN426" s="44"/>
      <c r="JTO426" s="44"/>
      <c r="JTP426" s="44"/>
      <c r="JTQ426" s="44"/>
      <c r="JTR426" s="44"/>
      <c r="JTS426" s="44"/>
      <c r="JTT426" s="44"/>
      <c r="JTU426" s="44"/>
      <c r="JTV426" s="44"/>
      <c r="JTW426" s="44"/>
      <c r="JTX426" s="44"/>
      <c r="JTY426" s="44"/>
      <c r="JTZ426" s="44"/>
      <c r="JUA426" s="44"/>
      <c r="JUB426" s="44"/>
      <c r="JUC426" s="44"/>
      <c r="JUD426" s="44"/>
      <c r="JUE426" s="44"/>
      <c r="JUF426" s="44"/>
      <c r="JUG426" s="44"/>
      <c r="JUH426" s="44"/>
      <c r="JUI426" s="44"/>
      <c r="JUJ426" s="44"/>
      <c r="JUK426" s="44"/>
      <c r="JUL426" s="44"/>
      <c r="JUM426" s="44"/>
      <c r="JUN426" s="44"/>
      <c r="JUO426" s="44"/>
      <c r="JUP426" s="44"/>
      <c r="JUQ426" s="44"/>
      <c r="JUR426" s="44"/>
      <c r="JUS426" s="44"/>
      <c r="JUT426" s="44"/>
      <c r="JUU426" s="44"/>
      <c r="JUV426" s="44"/>
      <c r="JUW426" s="44"/>
      <c r="JUX426" s="44"/>
      <c r="JUY426" s="44"/>
      <c r="JUZ426" s="44"/>
      <c r="JVA426" s="44"/>
      <c r="JVB426" s="44"/>
      <c r="JVC426" s="44"/>
      <c r="JVD426" s="44"/>
      <c r="JVE426" s="44"/>
      <c r="JVF426" s="44"/>
      <c r="JVG426" s="44"/>
      <c r="JVH426" s="44"/>
      <c r="JVI426" s="44"/>
      <c r="JVJ426" s="44"/>
      <c r="JVK426" s="44"/>
      <c r="JVL426" s="44"/>
      <c r="JVM426" s="44"/>
      <c r="JVN426" s="44"/>
      <c r="JVO426" s="44"/>
      <c r="JVP426" s="44"/>
      <c r="JVQ426" s="44"/>
      <c r="JVR426" s="44"/>
      <c r="JVS426" s="44"/>
      <c r="JVT426" s="44"/>
      <c r="JVU426" s="44"/>
      <c r="JVV426" s="44"/>
      <c r="JVW426" s="44"/>
      <c r="JVX426" s="44"/>
      <c r="JVY426" s="44"/>
      <c r="JVZ426" s="44"/>
      <c r="JWA426" s="44"/>
      <c r="JWB426" s="44"/>
      <c r="JWC426" s="44"/>
      <c r="JWD426" s="44"/>
      <c r="JWE426" s="44"/>
      <c r="JWF426" s="44"/>
      <c r="JWG426" s="44"/>
      <c r="JWH426" s="44"/>
      <c r="JWI426" s="44"/>
      <c r="JWJ426" s="44"/>
      <c r="JWK426" s="44"/>
      <c r="JWL426" s="44"/>
      <c r="JWM426" s="44"/>
      <c r="JWN426" s="44"/>
      <c r="JWO426" s="44"/>
      <c r="JWP426" s="44"/>
      <c r="JWQ426" s="44"/>
      <c r="JWR426" s="44"/>
      <c r="JWS426" s="44"/>
      <c r="JWT426" s="44"/>
      <c r="JWU426" s="44"/>
      <c r="JWV426" s="44"/>
      <c r="JWW426" s="44"/>
      <c r="JWX426" s="44"/>
      <c r="JWY426" s="44"/>
      <c r="JWZ426" s="44"/>
      <c r="JXA426" s="44"/>
      <c r="JXB426" s="44"/>
      <c r="JXC426" s="44"/>
      <c r="JXD426" s="44"/>
      <c r="JXE426" s="44"/>
      <c r="JXF426" s="44"/>
      <c r="JXG426" s="44"/>
      <c r="JXH426" s="44"/>
      <c r="JXI426" s="44"/>
      <c r="JXJ426" s="44"/>
      <c r="JXK426" s="44"/>
      <c r="JXL426" s="44"/>
      <c r="JXM426" s="44"/>
      <c r="JXN426" s="44"/>
      <c r="JXO426" s="44"/>
      <c r="JXP426" s="44"/>
      <c r="JXQ426" s="44"/>
      <c r="JXR426" s="44"/>
      <c r="JXS426" s="44"/>
      <c r="JXT426" s="44"/>
      <c r="JXU426" s="44"/>
      <c r="JXV426" s="44"/>
      <c r="JXW426" s="44"/>
      <c r="JXX426" s="44"/>
      <c r="JXY426" s="44"/>
      <c r="JXZ426" s="44"/>
      <c r="JYA426" s="44"/>
      <c r="JYB426" s="44"/>
      <c r="JYC426" s="44"/>
      <c r="JYD426" s="44"/>
      <c r="JYE426" s="44"/>
      <c r="JYF426" s="44"/>
      <c r="JYG426" s="44"/>
      <c r="JYH426" s="44"/>
      <c r="JYI426" s="44"/>
      <c r="JYJ426" s="44"/>
      <c r="JYK426" s="44"/>
      <c r="JYL426" s="44"/>
      <c r="JYM426" s="44"/>
      <c r="JYN426" s="44"/>
      <c r="JYO426" s="44"/>
      <c r="JYP426" s="44"/>
      <c r="JYQ426" s="44"/>
      <c r="JYR426" s="44"/>
      <c r="JYS426" s="44"/>
      <c r="JYT426" s="44"/>
      <c r="JYU426" s="44"/>
      <c r="JYV426" s="44"/>
      <c r="JYW426" s="44"/>
      <c r="JYX426" s="44"/>
      <c r="JYY426" s="44"/>
      <c r="JYZ426" s="44"/>
      <c r="JZA426" s="44"/>
      <c r="JZB426" s="44"/>
      <c r="JZC426" s="44"/>
      <c r="JZD426" s="44"/>
      <c r="JZE426" s="44"/>
      <c r="JZF426" s="44"/>
      <c r="JZG426" s="44"/>
      <c r="JZH426" s="44"/>
      <c r="JZI426" s="44"/>
      <c r="JZJ426" s="44"/>
      <c r="JZK426" s="44"/>
      <c r="JZL426" s="44"/>
      <c r="JZM426" s="44"/>
      <c r="JZN426" s="44"/>
      <c r="JZO426" s="44"/>
      <c r="JZP426" s="44"/>
      <c r="JZQ426" s="44"/>
      <c r="JZR426" s="44"/>
      <c r="JZS426" s="44"/>
      <c r="JZT426" s="44"/>
      <c r="JZU426" s="44"/>
      <c r="JZV426" s="44"/>
      <c r="JZW426" s="44"/>
      <c r="JZX426" s="44"/>
      <c r="JZY426" s="44"/>
      <c r="JZZ426" s="44"/>
      <c r="KAA426" s="44"/>
      <c r="KAB426" s="44"/>
      <c r="KAC426" s="44"/>
      <c r="KAD426" s="44"/>
      <c r="KAE426" s="44"/>
      <c r="KAF426" s="44"/>
      <c r="KAG426" s="44"/>
      <c r="KAH426" s="44"/>
      <c r="KAI426" s="44"/>
      <c r="KAJ426" s="44"/>
      <c r="KAK426" s="44"/>
      <c r="KAL426" s="44"/>
      <c r="KAM426" s="44"/>
      <c r="KAN426" s="44"/>
      <c r="KAO426" s="44"/>
      <c r="KAP426" s="44"/>
      <c r="KAQ426" s="44"/>
      <c r="KAR426" s="44"/>
      <c r="KAS426" s="44"/>
      <c r="KAT426" s="44"/>
      <c r="KAU426" s="44"/>
      <c r="KAV426" s="44"/>
      <c r="KAW426" s="44"/>
      <c r="KAX426" s="44"/>
      <c r="KAY426" s="44"/>
      <c r="KAZ426" s="44"/>
      <c r="KBA426" s="44"/>
      <c r="KBB426" s="44"/>
      <c r="KBC426" s="44"/>
      <c r="KBD426" s="44"/>
      <c r="KBE426" s="44"/>
      <c r="KBF426" s="44"/>
      <c r="KBG426" s="44"/>
      <c r="KBH426" s="44"/>
      <c r="KBI426" s="44"/>
      <c r="KBJ426" s="44"/>
      <c r="KBK426" s="44"/>
      <c r="KBL426" s="44"/>
      <c r="KBM426" s="44"/>
      <c r="KBN426" s="44"/>
      <c r="KBO426" s="44"/>
      <c r="KBP426" s="44"/>
      <c r="KBQ426" s="44"/>
      <c r="KBR426" s="44"/>
      <c r="KBS426" s="44"/>
      <c r="KBT426" s="44"/>
      <c r="KBU426" s="44"/>
      <c r="KBV426" s="44"/>
      <c r="KBW426" s="44"/>
      <c r="KBX426" s="44"/>
      <c r="KBY426" s="44"/>
      <c r="KBZ426" s="44"/>
      <c r="KCA426" s="44"/>
      <c r="KCB426" s="44"/>
      <c r="KCC426" s="44"/>
      <c r="KCD426" s="44"/>
      <c r="KCE426" s="44"/>
      <c r="KCF426" s="44"/>
      <c r="KCG426" s="44"/>
      <c r="KCH426" s="44"/>
      <c r="KCI426" s="44"/>
      <c r="KCJ426" s="44"/>
      <c r="KCK426" s="44"/>
      <c r="KCL426" s="44"/>
      <c r="KCM426" s="44"/>
      <c r="KCN426" s="44"/>
      <c r="KCO426" s="44"/>
      <c r="KCP426" s="44"/>
      <c r="KCQ426" s="44"/>
      <c r="KCR426" s="44"/>
      <c r="KCS426" s="44"/>
      <c r="KCT426" s="44"/>
      <c r="KCU426" s="44"/>
      <c r="KCV426" s="44"/>
      <c r="KCW426" s="44"/>
      <c r="KCX426" s="44"/>
      <c r="KCY426" s="44"/>
      <c r="KCZ426" s="44"/>
      <c r="KDA426" s="44"/>
      <c r="KDB426" s="44"/>
      <c r="KDC426" s="44"/>
      <c r="KDD426" s="44"/>
      <c r="KDE426" s="44"/>
      <c r="KDF426" s="44"/>
      <c r="KDG426" s="44"/>
      <c r="KDH426" s="44"/>
      <c r="KDI426" s="44"/>
      <c r="KDJ426" s="44"/>
      <c r="KDK426" s="44"/>
      <c r="KDL426" s="44"/>
      <c r="KDM426" s="44"/>
      <c r="KDN426" s="44"/>
      <c r="KDO426" s="44"/>
      <c r="KDP426" s="44"/>
      <c r="KDQ426" s="44"/>
      <c r="KDR426" s="44"/>
      <c r="KDS426" s="44"/>
      <c r="KDT426" s="44"/>
      <c r="KDU426" s="44"/>
      <c r="KDV426" s="44"/>
      <c r="KDW426" s="44"/>
      <c r="KDX426" s="44"/>
      <c r="KDY426" s="44"/>
      <c r="KDZ426" s="44"/>
      <c r="KEA426" s="44"/>
      <c r="KEB426" s="44"/>
      <c r="KEC426" s="44"/>
      <c r="KED426" s="44"/>
      <c r="KEE426" s="44"/>
      <c r="KEF426" s="44"/>
      <c r="KEG426" s="44"/>
      <c r="KEH426" s="44"/>
      <c r="KEI426" s="44"/>
      <c r="KEJ426" s="44"/>
      <c r="KEK426" s="44"/>
      <c r="KEL426" s="44"/>
      <c r="KEM426" s="44"/>
      <c r="KEN426" s="44"/>
      <c r="KEO426" s="44"/>
      <c r="KEP426" s="44"/>
      <c r="KEQ426" s="44"/>
      <c r="KER426" s="44"/>
      <c r="KES426" s="44"/>
      <c r="KET426" s="44"/>
      <c r="KEU426" s="44"/>
      <c r="KEV426" s="44"/>
      <c r="KEW426" s="44"/>
      <c r="KEX426" s="44"/>
      <c r="KEY426" s="44"/>
      <c r="KEZ426" s="44"/>
      <c r="KFA426" s="44"/>
      <c r="KFB426" s="44"/>
      <c r="KFC426" s="44"/>
      <c r="KFD426" s="44"/>
      <c r="KFE426" s="44"/>
      <c r="KFF426" s="44"/>
      <c r="KFG426" s="44"/>
      <c r="KFH426" s="44"/>
      <c r="KFI426" s="44"/>
      <c r="KFJ426" s="44"/>
      <c r="KFK426" s="44"/>
      <c r="KFL426" s="44"/>
      <c r="KFM426" s="44"/>
      <c r="KFN426" s="44"/>
      <c r="KFO426" s="44"/>
      <c r="KFP426" s="44"/>
      <c r="KFQ426" s="44"/>
      <c r="KFR426" s="44"/>
      <c r="KFS426" s="44"/>
      <c r="KFT426" s="44"/>
      <c r="KFU426" s="44"/>
      <c r="KFV426" s="44"/>
      <c r="KFW426" s="44"/>
      <c r="KFX426" s="44"/>
      <c r="KFY426" s="44"/>
      <c r="KFZ426" s="44"/>
      <c r="KGA426" s="44"/>
      <c r="KGB426" s="44"/>
      <c r="KGC426" s="44"/>
      <c r="KGD426" s="44"/>
      <c r="KGE426" s="44"/>
      <c r="KGF426" s="44"/>
      <c r="KGG426" s="44"/>
      <c r="KGH426" s="44"/>
      <c r="KGI426" s="44"/>
      <c r="KGJ426" s="44"/>
      <c r="KGK426" s="44"/>
      <c r="KGL426" s="44"/>
      <c r="KGM426" s="44"/>
      <c r="KGN426" s="44"/>
      <c r="KGO426" s="44"/>
      <c r="KGP426" s="44"/>
      <c r="KGQ426" s="44"/>
      <c r="KGR426" s="44"/>
      <c r="KGS426" s="44"/>
      <c r="KGT426" s="44"/>
      <c r="KGU426" s="44"/>
      <c r="KGV426" s="44"/>
      <c r="KGW426" s="44"/>
      <c r="KGX426" s="44"/>
      <c r="KGY426" s="44"/>
      <c r="KGZ426" s="44"/>
      <c r="KHA426" s="44"/>
      <c r="KHB426" s="44"/>
      <c r="KHC426" s="44"/>
      <c r="KHD426" s="44"/>
      <c r="KHE426" s="44"/>
      <c r="KHF426" s="44"/>
      <c r="KHG426" s="44"/>
      <c r="KHH426" s="44"/>
      <c r="KHI426" s="44"/>
      <c r="KHJ426" s="44"/>
      <c r="KHK426" s="44"/>
      <c r="KHL426" s="44"/>
      <c r="KHM426" s="44"/>
      <c r="KHN426" s="44"/>
      <c r="KHO426" s="44"/>
      <c r="KHP426" s="44"/>
      <c r="KHQ426" s="44"/>
      <c r="KHR426" s="44"/>
      <c r="KHS426" s="44"/>
      <c r="KHT426" s="44"/>
      <c r="KHU426" s="44"/>
      <c r="KHV426" s="44"/>
      <c r="KHW426" s="44"/>
      <c r="KHX426" s="44"/>
      <c r="KHY426" s="44"/>
      <c r="KHZ426" s="44"/>
      <c r="KIA426" s="44"/>
      <c r="KIB426" s="44"/>
      <c r="KIC426" s="44"/>
      <c r="KID426" s="44"/>
      <c r="KIE426" s="44"/>
      <c r="KIF426" s="44"/>
      <c r="KIG426" s="44"/>
      <c r="KIH426" s="44"/>
      <c r="KII426" s="44"/>
      <c r="KIJ426" s="44"/>
      <c r="KIK426" s="44"/>
      <c r="KIL426" s="44"/>
      <c r="KIM426" s="44"/>
      <c r="KIN426" s="44"/>
      <c r="KIO426" s="44"/>
      <c r="KIP426" s="44"/>
      <c r="KIQ426" s="44"/>
      <c r="KIR426" s="44"/>
      <c r="KIS426" s="44"/>
      <c r="KIT426" s="44"/>
      <c r="KIU426" s="44"/>
      <c r="KIV426" s="44"/>
      <c r="KIW426" s="44"/>
      <c r="KIX426" s="44"/>
      <c r="KIY426" s="44"/>
      <c r="KIZ426" s="44"/>
      <c r="KJA426" s="44"/>
      <c r="KJB426" s="44"/>
      <c r="KJC426" s="44"/>
      <c r="KJD426" s="44"/>
      <c r="KJE426" s="44"/>
      <c r="KJF426" s="44"/>
      <c r="KJG426" s="44"/>
      <c r="KJH426" s="44"/>
      <c r="KJI426" s="44"/>
      <c r="KJJ426" s="44"/>
      <c r="KJK426" s="44"/>
      <c r="KJL426" s="44"/>
      <c r="KJM426" s="44"/>
      <c r="KJN426" s="44"/>
      <c r="KJO426" s="44"/>
      <c r="KJP426" s="44"/>
      <c r="KJQ426" s="44"/>
      <c r="KJR426" s="44"/>
      <c r="KJS426" s="44"/>
      <c r="KJT426" s="44"/>
      <c r="KJU426" s="44"/>
      <c r="KJV426" s="44"/>
      <c r="KJW426" s="44"/>
      <c r="KJX426" s="44"/>
      <c r="KJY426" s="44"/>
      <c r="KJZ426" s="44"/>
      <c r="KKA426" s="44"/>
      <c r="KKB426" s="44"/>
      <c r="KKC426" s="44"/>
      <c r="KKD426" s="44"/>
      <c r="KKE426" s="44"/>
      <c r="KKF426" s="44"/>
      <c r="KKG426" s="44"/>
      <c r="KKH426" s="44"/>
      <c r="KKI426" s="44"/>
      <c r="KKJ426" s="44"/>
      <c r="KKK426" s="44"/>
      <c r="KKL426" s="44"/>
      <c r="KKM426" s="44"/>
      <c r="KKN426" s="44"/>
      <c r="KKO426" s="44"/>
      <c r="KKP426" s="44"/>
      <c r="KKQ426" s="44"/>
      <c r="KKR426" s="44"/>
      <c r="KKS426" s="44"/>
      <c r="KKT426" s="44"/>
      <c r="KKU426" s="44"/>
      <c r="KKV426" s="44"/>
      <c r="KKW426" s="44"/>
      <c r="KKX426" s="44"/>
      <c r="KKY426" s="44"/>
      <c r="KKZ426" s="44"/>
      <c r="KLA426" s="44"/>
      <c r="KLB426" s="44"/>
      <c r="KLC426" s="44"/>
      <c r="KLD426" s="44"/>
      <c r="KLE426" s="44"/>
      <c r="KLF426" s="44"/>
      <c r="KLG426" s="44"/>
      <c r="KLH426" s="44"/>
      <c r="KLI426" s="44"/>
      <c r="KLJ426" s="44"/>
      <c r="KLK426" s="44"/>
      <c r="KLL426" s="44"/>
      <c r="KLM426" s="44"/>
      <c r="KLN426" s="44"/>
      <c r="KLO426" s="44"/>
      <c r="KLP426" s="44"/>
      <c r="KLQ426" s="44"/>
      <c r="KLR426" s="44"/>
      <c r="KLS426" s="44"/>
      <c r="KLT426" s="44"/>
      <c r="KLU426" s="44"/>
      <c r="KLV426" s="44"/>
      <c r="KLW426" s="44"/>
      <c r="KLX426" s="44"/>
      <c r="KLY426" s="44"/>
      <c r="KLZ426" s="44"/>
      <c r="KMA426" s="44"/>
      <c r="KMB426" s="44"/>
      <c r="KMC426" s="44"/>
      <c r="KMD426" s="44"/>
      <c r="KME426" s="44"/>
      <c r="KMF426" s="44"/>
      <c r="KMG426" s="44"/>
      <c r="KMH426" s="44"/>
      <c r="KMI426" s="44"/>
      <c r="KMJ426" s="44"/>
      <c r="KMK426" s="44"/>
      <c r="KML426" s="44"/>
      <c r="KMM426" s="44"/>
      <c r="KMN426" s="44"/>
      <c r="KMO426" s="44"/>
      <c r="KMP426" s="44"/>
      <c r="KMQ426" s="44"/>
      <c r="KMR426" s="44"/>
      <c r="KMS426" s="44"/>
      <c r="KMT426" s="44"/>
      <c r="KMU426" s="44"/>
      <c r="KMV426" s="44"/>
      <c r="KMW426" s="44"/>
      <c r="KMX426" s="44"/>
      <c r="KMY426" s="44"/>
      <c r="KMZ426" s="44"/>
      <c r="KNA426" s="44"/>
      <c r="KNB426" s="44"/>
      <c r="KNC426" s="44"/>
      <c r="KND426" s="44"/>
      <c r="KNE426" s="44"/>
      <c r="KNF426" s="44"/>
      <c r="KNG426" s="44"/>
      <c r="KNH426" s="44"/>
      <c r="KNI426" s="44"/>
      <c r="KNJ426" s="44"/>
      <c r="KNK426" s="44"/>
      <c r="KNL426" s="44"/>
      <c r="KNM426" s="44"/>
      <c r="KNN426" s="44"/>
      <c r="KNO426" s="44"/>
      <c r="KNP426" s="44"/>
      <c r="KNQ426" s="44"/>
      <c r="KNR426" s="44"/>
      <c r="KNS426" s="44"/>
      <c r="KNT426" s="44"/>
      <c r="KNU426" s="44"/>
      <c r="KNV426" s="44"/>
      <c r="KNW426" s="44"/>
      <c r="KNX426" s="44"/>
      <c r="KNY426" s="44"/>
      <c r="KNZ426" s="44"/>
      <c r="KOA426" s="44"/>
      <c r="KOB426" s="44"/>
      <c r="KOC426" s="44"/>
      <c r="KOD426" s="44"/>
      <c r="KOE426" s="44"/>
      <c r="KOF426" s="44"/>
      <c r="KOG426" s="44"/>
      <c r="KOH426" s="44"/>
      <c r="KOI426" s="44"/>
      <c r="KOJ426" s="44"/>
      <c r="KOK426" s="44"/>
      <c r="KOL426" s="44"/>
      <c r="KOM426" s="44"/>
      <c r="KON426" s="44"/>
      <c r="KOO426" s="44"/>
      <c r="KOP426" s="44"/>
      <c r="KOQ426" s="44"/>
      <c r="KOR426" s="44"/>
      <c r="KOS426" s="44"/>
      <c r="KOT426" s="44"/>
      <c r="KOU426" s="44"/>
      <c r="KOV426" s="44"/>
      <c r="KOW426" s="44"/>
      <c r="KOX426" s="44"/>
      <c r="KOY426" s="44"/>
      <c r="KOZ426" s="44"/>
      <c r="KPA426" s="44"/>
      <c r="KPB426" s="44"/>
      <c r="KPC426" s="44"/>
      <c r="KPD426" s="44"/>
      <c r="KPE426" s="44"/>
      <c r="KPF426" s="44"/>
      <c r="KPG426" s="44"/>
      <c r="KPH426" s="44"/>
      <c r="KPI426" s="44"/>
      <c r="KPJ426" s="44"/>
      <c r="KPK426" s="44"/>
      <c r="KPL426" s="44"/>
      <c r="KPM426" s="44"/>
      <c r="KPN426" s="44"/>
      <c r="KPO426" s="44"/>
      <c r="KPP426" s="44"/>
      <c r="KPQ426" s="44"/>
      <c r="KPR426" s="44"/>
      <c r="KPS426" s="44"/>
      <c r="KPT426" s="44"/>
      <c r="KPU426" s="44"/>
      <c r="KPV426" s="44"/>
      <c r="KPW426" s="44"/>
      <c r="KPX426" s="44"/>
      <c r="KPY426" s="44"/>
      <c r="KPZ426" s="44"/>
      <c r="KQA426" s="44"/>
      <c r="KQB426" s="44"/>
      <c r="KQC426" s="44"/>
      <c r="KQD426" s="44"/>
      <c r="KQE426" s="44"/>
      <c r="KQF426" s="44"/>
      <c r="KQG426" s="44"/>
      <c r="KQH426" s="44"/>
      <c r="KQI426" s="44"/>
      <c r="KQJ426" s="44"/>
      <c r="KQK426" s="44"/>
      <c r="KQL426" s="44"/>
      <c r="KQM426" s="44"/>
      <c r="KQN426" s="44"/>
      <c r="KQO426" s="44"/>
      <c r="KQP426" s="44"/>
      <c r="KQQ426" s="44"/>
      <c r="KQR426" s="44"/>
      <c r="KQS426" s="44"/>
      <c r="KQT426" s="44"/>
      <c r="KQU426" s="44"/>
      <c r="KQV426" s="44"/>
      <c r="KQW426" s="44"/>
      <c r="KQX426" s="44"/>
      <c r="KQY426" s="44"/>
      <c r="KQZ426" s="44"/>
      <c r="KRA426" s="44"/>
      <c r="KRB426" s="44"/>
      <c r="KRC426" s="44"/>
      <c r="KRD426" s="44"/>
      <c r="KRE426" s="44"/>
      <c r="KRF426" s="44"/>
      <c r="KRG426" s="44"/>
      <c r="KRH426" s="44"/>
      <c r="KRI426" s="44"/>
      <c r="KRJ426" s="44"/>
      <c r="KRK426" s="44"/>
      <c r="KRL426" s="44"/>
      <c r="KRM426" s="44"/>
      <c r="KRN426" s="44"/>
      <c r="KRO426" s="44"/>
      <c r="KRP426" s="44"/>
      <c r="KRQ426" s="44"/>
      <c r="KRR426" s="44"/>
      <c r="KRS426" s="44"/>
      <c r="KRT426" s="44"/>
      <c r="KRU426" s="44"/>
      <c r="KRV426" s="44"/>
      <c r="KRW426" s="44"/>
      <c r="KRX426" s="44"/>
      <c r="KRY426" s="44"/>
      <c r="KRZ426" s="44"/>
      <c r="KSA426" s="44"/>
      <c r="KSB426" s="44"/>
      <c r="KSC426" s="44"/>
      <c r="KSD426" s="44"/>
      <c r="KSE426" s="44"/>
      <c r="KSF426" s="44"/>
      <c r="KSG426" s="44"/>
      <c r="KSH426" s="44"/>
      <c r="KSI426" s="44"/>
      <c r="KSJ426" s="44"/>
      <c r="KSK426" s="44"/>
      <c r="KSL426" s="44"/>
      <c r="KSM426" s="44"/>
      <c r="KSN426" s="44"/>
      <c r="KSO426" s="44"/>
      <c r="KSP426" s="44"/>
      <c r="KSQ426" s="44"/>
      <c r="KSR426" s="44"/>
      <c r="KSS426" s="44"/>
      <c r="KST426" s="44"/>
      <c r="KSU426" s="44"/>
      <c r="KSV426" s="44"/>
      <c r="KSW426" s="44"/>
      <c r="KSX426" s="44"/>
      <c r="KSY426" s="44"/>
      <c r="KSZ426" s="44"/>
      <c r="KTA426" s="44"/>
      <c r="KTB426" s="44"/>
      <c r="KTC426" s="44"/>
      <c r="KTD426" s="44"/>
      <c r="KTE426" s="44"/>
      <c r="KTF426" s="44"/>
      <c r="KTG426" s="44"/>
      <c r="KTH426" s="44"/>
      <c r="KTI426" s="44"/>
      <c r="KTJ426" s="44"/>
      <c r="KTK426" s="44"/>
      <c r="KTL426" s="44"/>
      <c r="KTM426" s="44"/>
      <c r="KTN426" s="44"/>
      <c r="KTO426" s="44"/>
      <c r="KTP426" s="44"/>
      <c r="KTQ426" s="44"/>
      <c r="KTR426" s="44"/>
      <c r="KTS426" s="44"/>
      <c r="KTT426" s="44"/>
      <c r="KTU426" s="44"/>
      <c r="KTV426" s="44"/>
      <c r="KTW426" s="44"/>
      <c r="KTX426" s="44"/>
      <c r="KTY426" s="44"/>
      <c r="KTZ426" s="44"/>
      <c r="KUA426" s="44"/>
      <c r="KUB426" s="44"/>
      <c r="KUC426" s="44"/>
      <c r="KUD426" s="44"/>
      <c r="KUE426" s="44"/>
      <c r="KUF426" s="44"/>
      <c r="KUG426" s="44"/>
      <c r="KUH426" s="44"/>
      <c r="KUI426" s="44"/>
      <c r="KUJ426" s="44"/>
      <c r="KUK426" s="44"/>
      <c r="KUL426" s="44"/>
      <c r="KUM426" s="44"/>
      <c r="KUN426" s="44"/>
      <c r="KUO426" s="44"/>
      <c r="KUP426" s="44"/>
      <c r="KUQ426" s="44"/>
      <c r="KUR426" s="44"/>
      <c r="KUS426" s="44"/>
      <c r="KUT426" s="44"/>
      <c r="KUU426" s="44"/>
      <c r="KUV426" s="44"/>
      <c r="KUW426" s="44"/>
      <c r="KUX426" s="44"/>
      <c r="KUY426" s="44"/>
      <c r="KUZ426" s="44"/>
      <c r="KVA426" s="44"/>
      <c r="KVB426" s="44"/>
      <c r="KVC426" s="44"/>
      <c r="KVD426" s="44"/>
      <c r="KVE426" s="44"/>
      <c r="KVF426" s="44"/>
      <c r="KVG426" s="44"/>
      <c r="KVH426" s="44"/>
      <c r="KVI426" s="44"/>
      <c r="KVJ426" s="44"/>
      <c r="KVK426" s="44"/>
      <c r="KVL426" s="44"/>
      <c r="KVM426" s="44"/>
      <c r="KVN426" s="44"/>
      <c r="KVO426" s="44"/>
      <c r="KVP426" s="44"/>
      <c r="KVQ426" s="44"/>
      <c r="KVR426" s="44"/>
      <c r="KVS426" s="44"/>
      <c r="KVT426" s="44"/>
      <c r="KVU426" s="44"/>
      <c r="KVV426" s="44"/>
      <c r="KVW426" s="44"/>
      <c r="KVX426" s="44"/>
      <c r="KVY426" s="44"/>
      <c r="KVZ426" s="44"/>
      <c r="KWA426" s="44"/>
      <c r="KWB426" s="44"/>
      <c r="KWC426" s="44"/>
      <c r="KWD426" s="44"/>
      <c r="KWE426" s="44"/>
      <c r="KWF426" s="44"/>
      <c r="KWG426" s="44"/>
      <c r="KWH426" s="44"/>
      <c r="KWI426" s="44"/>
      <c r="KWJ426" s="44"/>
      <c r="KWK426" s="44"/>
      <c r="KWL426" s="44"/>
      <c r="KWM426" s="44"/>
      <c r="KWN426" s="44"/>
      <c r="KWO426" s="44"/>
      <c r="KWP426" s="44"/>
      <c r="KWQ426" s="44"/>
      <c r="KWR426" s="44"/>
      <c r="KWS426" s="44"/>
      <c r="KWT426" s="44"/>
      <c r="KWU426" s="44"/>
      <c r="KWV426" s="44"/>
      <c r="KWW426" s="44"/>
      <c r="KWX426" s="44"/>
      <c r="KWY426" s="44"/>
      <c r="KWZ426" s="44"/>
      <c r="KXA426" s="44"/>
      <c r="KXB426" s="44"/>
      <c r="KXC426" s="44"/>
      <c r="KXD426" s="44"/>
      <c r="KXE426" s="44"/>
      <c r="KXF426" s="44"/>
      <c r="KXG426" s="44"/>
      <c r="KXH426" s="44"/>
      <c r="KXI426" s="44"/>
      <c r="KXJ426" s="44"/>
      <c r="KXK426" s="44"/>
      <c r="KXL426" s="44"/>
      <c r="KXM426" s="44"/>
      <c r="KXN426" s="44"/>
      <c r="KXO426" s="44"/>
      <c r="KXP426" s="44"/>
      <c r="KXQ426" s="44"/>
      <c r="KXR426" s="44"/>
      <c r="KXS426" s="44"/>
      <c r="KXT426" s="44"/>
      <c r="KXU426" s="44"/>
      <c r="KXV426" s="44"/>
      <c r="KXW426" s="44"/>
      <c r="KXX426" s="44"/>
      <c r="KXY426" s="44"/>
      <c r="KXZ426" s="44"/>
      <c r="KYA426" s="44"/>
      <c r="KYB426" s="44"/>
      <c r="KYC426" s="44"/>
      <c r="KYD426" s="44"/>
      <c r="KYE426" s="44"/>
      <c r="KYF426" s="44"/>
      <c r="KYG426" s="44"/>
      <c r="KYH426" s="44"/>
      <c r="KYI426" s="44"/>
      <c r="KYJ426" s="44"/>
      <c r="KYK426" s="44"/>
      <c r="KYL426" s="44"/>
      <c r="KYM426" s="44"/>
      <c r="KYN426" s="44"/>
      <c r="KYO426" s="44"/>
      <c r="KYP426" s="44"/>
      <c r="KYQ426" s="44"/>
      <c r="KYR426" s="44"/>
      <c r="KYS426" s="44"/>
      <c r="KYT426" s="44"/>
      <c r="KYU426" s="44"/>
      <c r="KYV426" s="44"/>
      <c r="KYW426" s="44"/>
      <c r="KYX426" s="44"/>
      <c r="KYY426" s="44"/>
      <c r="KYZ426" s="44"/>
      <c r="KZA426" s="44"/>
      <c r="KZB426" s="44"/>
      <c r="KZC426" s="44"/>
      <c r="KZD426" s="44"/>
      <c r="KZE426" s="44"/>
      <c r="KZF426" s="44"/>
      <c r="KZG426" s="44"/>
      <c r="KZH426" s="44"/>
      <c r="KZI426" s="44"/>
      <c r="KZJ426" s="44"/>
      <c r="KZK426" s="44"/>
      <c r="KZL426" s="44"/>
      <c r="KZM426" s="44"/>
      <c r="KZN426" s="44"/>
      <c r="KZO426" s="44"/>
      <c r="KZP426" s="44"/>
      <c r="KZQ426" s="44"/>
      <c r="KZR426" s="44"/>
      <c r="KZS426" s="44"/>
      <c r="KZT426" s="44"/>
      <c r="KZU426" s="44"/>
      <c r="KZV426" s="44"/>
      <c r="KZW426" s="44"/>
      <c r="KZX426" s="44"/>
      <c r="KZY426" s="44"/>
      <c r="KZZ426" s="44"/>
      <c r="LAA426" s="44"/>
      <c r="LAB426" s="44"/>
      <c r="LAC426" s="44"/>
      <c r="LAD426" s="44"/>
      <c r="LAE426" s="44"/>
      <c r="LAF426" s="44"/>
      <c r="LAG426" s="44"/>
      <c r="LAH426" s="44"/>
      <c r="LAI426" s="44"/>
      <c r="LAJ426" s="44"/>
      <c r="LAK426" s="44"/>
      <c r="LAL426" s="44"/>
      <c r="LAM426" s="44"/>
      <c r="LAN426" s="44"/>
      <c r="LAO426" s="44"/>
      <c r="LAP426" s="44"/>
      <c r="LAQ426" s="44"/>
      <c r="LAR426" s="44"/>
      <c r="LAS426" s="44"/>
      <c r="LAT426" s="44"/>
      <c r="LAU426" s="44"/>
      <c r="LAV426" s="44"/>
      <c r="LAW426" s="44"/>
      <c r="LAX426" s="44"/>
      <c r="LAY426" s="44"/>
      <c r="LAZ426" s="44"/>
      <c r="LBA426" s="44"/>
      <c r="LBB426" s="44"/>
      <c r="LBC426" s="44"/>
      <c r="LBD426" s="44"/>
      <c r="LBE426" s="44"/>
      <c r="LBF426" s="44"/>
      <c r="LBG426" s="44"/>
      <c r="LBH426" s="44"/>
      <c r="LBI426" s="44"/>
      <c r="LBJ426" s="44"/>
      <c r="LBK426" s="44"/>
      <c r="LBL426" s="44"/>
      <c r="LBM426" s="44"/>
      <c r="LBN426" s="44"/>
      <c r="LBO426" s="44"/>
      <c r="LBP426" s="44"/>
      <c r="LBQ426" s="44"/>
      <c r="LBR426" s="44"/>
      <c r="LBS426" s="44"/>
      <c r="LBT426" s="44"/>
      <c r="LBU426" s="44"/>
      <c r="LBV426" s="44"/>
      <c r="LBW426" s="44"/>
      <c r="LBX426" s="44"/>
      <c r="LBY426" s="44"/>
      <c r="LBZ426" s="44"/>
      <c r="LCA426" s="44"/>
      <c r="LCB426" s="44"/>
      <c r="LCC426" s="44"/>
      <c r="LCD426" s="44"/>
      <c r="LCE426" s="44"/>
      <c r="LCF426" s="44"/>
      <c r="LCG426" s="44"/>
      <c r="LCH426" s="44"/>
      <c r="LCI426" s="44"/>
      <c r="LCJ426" s="44"/>
      <c r="LCK426" s="44"/>
      <c r="LCL426" s="44"/>
      <c r="LCM426" s="44"/>
      <c r="LCN426" s="44"/>
      <c r="LCO426" s="44"/>
      <c r="LCP426" s="44"/>
      <c r="LCQ426" s="44"/>
      <c r="LCR426" s="44"/>
      <c r="LCS426" s="44"/>
      <c r="LCT426" s="44"/>
      <c r="LCU426" s="44"/>
      <c r="LCV426" s="44"/>
      <c r="LCW426" s="44"/>
      <c r="LCX426" s="44"/>
      <c r="LCY426" s="44"/>
      <c r="LCZ426" s="44"/>
      <c r="LDA426" s="44"/>
      <c r="LDB426" s="44"/>
      <c r="LDC426" s="44"/>
      <c r="LDD426" s="44"/>
      <c r="LDE426" s="44"/>
      <c r="LDF426" s="44"/>
      <c r="LDG426" s="44"/>
      <c r="LDH426" s="44"/>
      <c r="LDI426" s="44"/>
      <c r="LDJ426" s="44"/>
      <c r="LDK426" s="44"/>
      <c r="LDL426" s="44"/>
      <c r="LDM426" s="44"/>
      <c r="LDN426" s="44"/>
      <c r="LDO426" s="44"/>
      <c r="LDP426" s="44"/>
      <c r="LDQ426" s="44"/>
      <c r="LDR426" s="44"/>
      <c r="LDS426" s="44"/>
      <c r="LDT426" s="44"/>
      <c r="LDU426" s="44"/>
      <c r="LDV426" s="44"/>
      <c r="LDW426" s="44"/>
      <c r="LDX426" s="44"/>
      <c r="LDY426" s="44"/>
      <c r="LDZ426" s="44"/>
      <c r="LEA426" s="44"/>
      <c r="LEB426" s="44"/>
      <c r="LEC426" s="44"/>
      <c r="LED426" s="44"/>
      <c r="LEE426" s="44"/>
      <c r="LEF426" s="44"/>
      <c r="LEG426" s="44"/>
      <c r="LEH426" s="44"/>
      <c r="LEI426" s="44"/>
      <c r="LEJ426" s="44"/>
      <c r="LEK426" s="44"/>
      <c r="LEL426" s="44"/>
      <c r="LEM426" s="44"/>
      <c r="LEN426" s="44"/>
      <c r="LEO426" s="44"/>
      <c r="LEP426" s="44"/>
      <c r="LEQ426" s="44"/>
      <c r="LER426" s="44"/>
      <c r="LES426" s="44"/>
      <c r="LET426" s="44"/>
      <c r="LEU426" s="44"/>
      <c r="LEV426" s="44"/>
      <c r="LEW426" s="44"/>
      <c r="LEX426" s="44"/>
      <c r="LEY426" s="44"/>
      <c r="LEZ426" s="44"/>
      <c r="LFA426" s="44"/>
      <c r="LFB426" s="44"/>
      <c r="LFC426" s="44"/>
      <c r="LFD426" s="44"/>
      <c r="LFE426" s="44"/>
      <c r="LFF426" s="44"/>
      <c r="LFG426" s="44"/>
      <c r="LFH426" s="44"/>
      <c r="LFI426" s="44"/>
      <c r="LFJ426" s="44"/>
      <c r="LFK426" s="44"/>
      <c r="LFL426" s="44"/>
      <c r="LFM426" s="44"/>
      <c r="LFN426" s="44"/>
      <c r="LFO426" s="44"/>
      <c r="LFP426" s="44"/>
      <c r="LFQ426" s="44"/>
      <c r="LFR426" s="44"/>
      <c r="LFS426" s="44"/>
      <c r="LFT426" s="44"/>
      <c r="LFU426" s="44"/>
      <c r="LFV426" s="44"/>
      <c r="LFW426" s="44"/>
      <c r="LFX426" s="44"/>
      <c r="LFY426" s="44"/>
      <c r="LFZ426" s="44"/>
      <c r="LGA426" s="44"/>
      <c r="LGB426" s="44"/>
      <c r="LGC426" s="44"/>
      <c r="LGD426" s="44"/>
      <c r="LGE426" s="44"/>
      <c r="LGF426" s="44"/>
      <c r="LGG426" s="44"/>
      <c r="LGH426" s="44"/>
      <c r="LGI426" s="44"/>
      <c r="LGJ426" s="44"/>
      <c r="LGK426" s="44"/>
      <c r="LGL426" s="44"/>
      <c r="LGM426" s="44"/>
      <c r="LGN426" s="44"/>
      <c r="LGO426" s="44"/>
      <c r="LGP426" s="44"/>
      <c r="LGQ426" s="44"/>
      <c r="LGR426" s="44"/>
      <c r="LGS426" s="44"/>
      <c r="LGT426" s="44"/>
      <c r="LGU426" s="44"/>
      <c r="LGV426" s="44"/>
      <c r="LGW426" s="44"/>
      <c r="LGX426" s="44"/>
      <c r="LGY426" s="44"/>
      <c r="LGZ426" s="44"/>
      <c r="LHA426" s="44"/>
      <c r="LHB426" s="44"/>
      <c r="LHC426" s="44"/>
      <c r="LHD426" s="44"/>
      <c r="LHE426" s="44"/>
      <c r="LHF426" s="44"/>
      <c r="LHG426" s="44"/>
      <c r="LHH426" s="44"/>
      <c r="LHI426" s="44"/>
      <c r="LHJ426" s="44"/>
      <c r="LHK426" s="44"/>
      <c r="LHL426" s="44"/>
      <c r="LHM426" s="44"/>
      <c r="LHN426" s="44"/>
      <c r="LHO426" s="44"/>
      <c r="LHP426" s="44"/>
      <c r="LHQ426" s="44"/>
      <c r="LHR426" s="44"/>
      <c r="LHS426" s="44"/>
      <c r="LHT426" s="44"/>
      <c r="LHU426" s="44"/>
      <c r="LHV426" s="44"/>
      <c r="LHW426" s="44"/>
      <c r="LHX426" s="44"/>
      <c r="LHY426" s="44"/>
      <c r="LHZ426" s="44"/>
      <c r="LIA426" s="44"/>
      <c r="LIB426" s="44"/>
      <c r="LIC426" s="44"/>
      <c r="LID426" s="44"/>
      <c r="LIE426" s="44"/>
      <c r="LIF426" s="44"/>
      <c r="LIG426" s="44"/>
      <c r="LIH426" s="44"/>
      <c r="LII426" s="44"/>
      <c r="LIJ426" s="44"/>
      <c r="LIK426" s="44"/>
      <c r="LIL426" s="44"/>
      <c r="LIM426" s="44"/>
      <c r="LIN426" s="44"/>
      <c r="LIO426" s="44"/>
      <c r="LIP426" s="44"/>
      <c r="LIQ426" s="44"/>
      <c r="LIR426" s="44"/>
      <c r="LIS426" s="44"/>
      <c r="LIT426" s="44"/>
      <c r="LIU426" s="44"/>
      <c r="LIV426" s="44"/>
      <c r="LIW426" s="44"/>
      <c r="LIX426" s="44"/>
      <c r="LIY426" s="44"/>
      <c r="LIZ426" s="44"/>
      <c r="LJA426" s="44"/>
      <c r="LJB426" s="44"/>
      <c r="LJC426" s="44"/>
      <c r="LJD426" s="44"/>
      <c r="LJE426" s="44"/>
      <c r="LJF426" s="44"/>
      <c r="LJG426" s="44"/>
      <c r="LJH426" s="44"/>
      <c r="LJI426" s="44"/>
      <c r="LJJ426" s="44"/>
      <c r="LJK426" s="44"/>
      <c r="LJL426" s="44"/>
      <c r="LJM426" s="44"/>
      <c r="LJN426" s="44"/>
      <c r="LJO426" s="44"/>
      <c r="LJP426" s="44"/>
      <c r="LJQ426" s="44"/>
      <c r="LJR426" s="44"/>
      <c r="LJS426" s="44"/>
      <c r="LJT426" s="44"/>
      <c r="LJU426" s="44"/>
      <c r="LJV426" s="44"/>
      <c r="LJW426" s="44"/>
      <c r="LJX426" s="44"/>
      <c r="LJY426" s="44"/>
      <c r="LJZ426" s="44"/>
      <c r="LKA426" s="44"/>
      <c r="LKB426" s="44"/>
      <c r="LKC426" s="44"/>
      <c r="LKD426" s="44"/>
      <c r="LKE426" s="44"/>
      <c r="LKF426" s="44"/>
      <c r="LKG426" s="44"/>
      <c r="LKH426" s="44"/>
      <c r="LKI426" s="44"/>
      <c r="LKJ426" s="44"/>
      <c r="LKK426" s="44"/>
      <c r="LKL426" s="44"/>
      <c r="LKM426" s="44"/>
      <c r="LKN426" s="44"/>
      <c r="LKO426" s="44"/>
      <c r="LKP426" s="44"/>
      <c r="LKQ426" s="44"/>
      <c r="LKR426" s="44"/>
      <c r="LKS426" s="44"/>
      <c r="LKT426" s="44"/>
      <c r="LKU426" s="44"/>
      <c r="LKV426" s="44"/>
      <c r="LKW426" s="44"/>
      <c r="LKX426" s="44"/>
      <c r="LKY426" s="44"/>
      <c r="LKZ426" s="44"/>
      <c r="LLA426" s="44"/>
      <c r="LLB426" s="44"/>
      <c r="LLC426" s="44"/>
      <c r="LLD426" s="44"/>
      <c r="LLE426" s="44"/>
      <c r="LLF426" s="44"/>
      <c r="LLG426" s="44"/>
      <c r="LLH426" s="44"/>
      <c r="LLI426" s="44"/>
      <c r="LLJ426" s="44"/>
      <c r="LLK426" s="44"/>
      <c r="LLL426" s="44"/>
      <c r="LLM426" s="44"/>
      <c r="LLN426" s="44"/>
      <c r="LLO426" s="44"/>
      <c r="LLP426" s="44"/>
      <c r="LLQ426" s="44"/>
      <c r="LLR426" s="44"/>
      <c r="LLS426" s="44"/>
      <c r="LLT426" s="44"/>
      <c r="LLU426" s="44"/>
      <c r="LLV426" s="44"/>
      <c r="LLW426" s="44"/>
      <c r="LLX426" s="44"/>
      <c r="LLY426" s="44"/>
      <c r="LLZ426" s="44"/>
      <c r="LMA426" s="44"/>
      <c r="LMB426" s="44"/>
      <c r="LMC426" s="44"/>
      <c r="LMD426" s="44"/>
      <c r="LME426" s="44"/>
      <c r="LMF426" s="44"/>
      <c r="LMG426" s="44"/>
      <c r="LMH426" s="44"/>
      <c r="LMI426" s="44"/>
      <c r="LMJ426" s="44"/>
      <c r="LMK426" s="44"/>
      <c r="LML426" s="44"/>
      <c r="LMM426" s="44"/>
      <c r="LMN426" s="44"/>
      <c r="LMO426" s="44"/>
      <c r="LMP426" s="44"/>
      <c r="LMQ426" s="44"/>
      <c r="LMR426" s="44"/>
      <c r="LMS426" s="44"/>
      <c r="LMT426" s="44"/>
      <c r="LMU426" s="44"/>
      <c r="LMV426" s="44"/>
      <c r="LMW426" s="44"/>
      <c r="LMX426" s="44"/>
      <c r="LMY426" s="44"/>
      <c r="LMZ426" s="44"/>
      <c r="LNA426" s="44"/>
      <c r="LNB426" s="44"/>
      <c r="LNC426" s="44"/>
      <c r="LND426" s="44"/>
      <c r="LNE426" s="44"/>
      <c r="LNF426" s="44"/>
      <c r="LNG426" s="44"/>
      <c r="LNH426" s="44"/>
      <c r="LNI426" s="44"/>
      <c r="LNJ426" s="44"/>
      <c r="LNK426" s="44"/>
      <c r="LNL426" s="44"/>
      <c r="LNM426" s="44"/>
      <c r="LNN426" s="44"/>
      <c r="LNO426" s="44"/>
      <c r="LNP426" s="44"/>
      <c r="LNQ426" s="44"/>
      <c r="LNR426" s="44"/>
      <c r="LNS426" s="44"/>
      <c r="LNT426" s="44"/>
      <c r="LNU426" s="44"/>
      <c r="LNV426" s="44"/>
      <c r="LNW426" s="44"/>
      <c r="LNX426" s="44"/>
      <c r="LNY426" s="44"/>
      <c r="LNZ426" s="44"/>
      <c r="LOA426" s="44"/>
      <c r="LOB426" s="44"/>
      <c r="LOC426" s="44"/>
      <c r="LOD426" s="44"/>
      <c r="LOE426" s="44"/>
      <c r="LOF426" s="44"/>
      <c r="LOG426" s="44"/>
      <c r="LOH426" s="44"/>
      <c r="LOI426" s="44"/>
      <c r="LOJ426" s="44"/>
      <c r="LOK426" s="44"/>
      <c r="LOL426" s="44"/>
      <c r="LOM426" s="44"/>
      <c r="LON426" s="44"/>
      <c r="LOO426" s="44"/>
      <c r="LOP426" s="44"/>
      <c r="LOQ426" s="44"/>
      <c r="LOR426" s="44"/>
      <c r="LOS426" s="44"/>
      <c r="LOT426" s="44"/>
      <c r="LOU426" s="44"/>
      <c r="LOV426" s="44"/>
      <c r="LOW426" s="44"/>
      <c r="LOX426" s="44"/>
      <c r="LOY426" s="44"/>
      <c r="LOZ426" s="44"/>
      <c r="LPA426" s="44"/>
      <c r="LPB426" s="44"/>
      <c r="LPC426" s="44"/>
      <c r="LPD426" s="44"/>
      <c r="LPE426" s="44"/>
      <c r="LPF426" s="44"/>
      <c r="LPG426" s="44"/>
      <c r="LPH426" s="44"/>
      <c r="LPI426" s="44"/>
      <c r="LPJ426" s="44"/>
      <c r="LPK426" s="44"/>
      <c r="LPL426" s="44"/>
      <c r="LPM426" s="44"/>
      <c r="LPN426" s="44"/>
      <c r="LPO426" s="44"/>
      <c r="LPP426" s="44"/>
      <c r="LPQ426" s="44"/>
      <c r="LPR426" s="44"/>
      <c r="LPS426" s="44"/>
      <c r="LPT426" s="44"/>
      <c r="LPU426" s="44"/>
      <c r="LPV426" s="44"/>
      <c r="LPW426" s="44"/>
      <c r="LPX426" s="44"/>
      <c r="LPY426" s="44"/>
      <c r="LPZ426" s="44"/>
      <c r="LQA426" s="44"/>
      <c r="LQB426" s="44"/>
      <c r="LQC426" s="44"/>
      <c r="LQD426" s="44"/>
      <c r="LQE426" s="44"/>
      <c r="LQF426" s="44"/>
      <c r="LQG426" s="44"/>
      <c r="LQH426" s="44"/>
      <c r="LQI426" s="44"/>
      <c r="LQJ426" s="44"/>
      <c r="LQK426" s="44"/>
      <c r="LQL426" s="44"/>
      <c r="LQM426" s="44"/>
      <c r="LQN426" s="44"/>
      <c r="LQO426" s="44"/>
      <c r="LQP426" s="44"/>
      <c r="LQQ426" s="44"/>
      <c r="LQR426" s="44"/>
      <c r="LQS426" s="44"/>
      <c r="LQT426" s="44"/>
      <c r="LQU426" s="44"/>
      <c r="LQV426" s="44"/>
      <c r="LQW426" s="44"/>
      <c r="LQX426" s="44"/>
      <c r="LQY426" s="44"/>
      <c r="LQZ426" s="44"/>
      <c r="LRA426" s="44"/>
      <c r="LRB426" s="44"/>
      <c r="LRC426" s="44"/>
      <c r="LRD426" s="44"/>
      <c r="LRE426" s="44"/>
      <c r="LRF426" s="44"/>
      <c r="LRG426" s="44"/>
      <c r="LRH426" s="44"/>
      <c r="LRI426" s="44"/>
      <c r="LRJ426" s="44"/>
      <c r="LRK426" s="44"/>
      <c r="LRL426" s="44"/>
      <c r="LRM426" s="44"/>
      <c r="LRN426" s="44"/>
      <c r="LRO426" s="44"/>
      <c r="LRP426" s="44"/>
      <c r="LRQ426" s="44"/>
      <c r="LRR426" s="44"/>
      <c r="LRS426" s="44"/>
      <c r="LRT426" s="44"/>
      <c r="LRU426" s="44"/>
      <c r="LRV426" s="44"/>
      <c r="LRW426" s="44"/>
      <c r="LRX426" s="44"/>
      <c r="LRY426" s="44"/>
      <c r="LRZ426" s="44"/>
      <c r="LSA426" s="44"/>
      <c r="LSB426" s="44"/>
      <c r="LSC426" s="44"/>
      <c r="LSD426" s="44"/>
      <c r="LSE426" s="44"/>
      <c r="LSF426" s="44"/>
      <c r="LSG426" s="44"/>
      <c r="LSH426" s="44"/>
      <c r="LSI426" s="44"/>
      <c r="LSJ426" s="44"/>
      <c r="LSK426" s="44"/>
      <c r="LSL426" s="44"/>
      <c r="LSM426" s="44"/>
      <c r="LSN426" s="44"/>
      <c r="LSO426" s="44"/>
      <c r="LSP426" s="44"/>
      <c r="LSQ426" s="44"/>
      <c r="LSR426" s="44"/>
      <c r="LSS426" s="44"/>
      <c r="LST426" s="44"/>
      <c r="LSU426" s="44"/>
      <c r="LSV426" s="44"/>
      <c r="LSW426" s="44"/>
      <c r="LSX426" s="44"/>
      <c r="LSY426" s="44"/>
      <c r="LSZ426" s="44"/>
      <c r="LTA426" s="44"/>
      <c r="LTB426" s="44"/>
      <c r="LTC426" s="44"/>
      <c r="LTD426" s="44"/>
      <c r="LTE426" s="44"/>
      <c r="LTF426" s="44"/>
      <c r="LTG426" s="44"/>
      <c r="LTH426" s="44"/>
      <c r="LTI426" s="44"/>
      <c r="LTJ426" s="44"/>
      <c r="LTK426" s="44"/>
      <c r="LTL426" s="44"/>
      <c r="LTM426" s="44"/>
      <c r="LTN426" s="44"/>
      <c r="LTO426" s="44"/>
      <c r="LTP426" s="44"/>
      <c r="LTQ426" s="44"/>
      <c r="LTR426" s="44"/>
      <c r="LTS426" s="44"/>
      <c r="LTT426" s="44"/>
      <c r="LTU426" s="44"/>
      <c r="LTV426" s="44"/>
      <c r="LTW426" s="44"/>
      <c r="LTX426" s="44"/>
      <c r="LTY426" s="44"/>
      <c r="LTZ426" s="44"/>
      <c r="LUA426" s="44"/>
      <c r="LUB426" s="44"/>
      <c r="LUC426" s="44"/>
      <c r="LUD426" s="44"/>
      <c r="LUE426" s="44"/>
      <c r="LUF426" s="44"/>
      <c r="LUG426" s="44"/>
      <c r="LUH426" s="44"/>
      <c r="LUI426" s="44"/>
      <c r="LUJ426" s="44"/>
      <c r="LUK426" s="44"/>
      <c r="LUL426" s="44"/>
      <c r="LUM426" s="44"/>
      <c r="LUN426" s="44"/>
      <c r="LUO426" s="44"/>
      <c r="LUP426" s="44"/>
      <c r="LUQ426" s="44"/>
      <c r="LUR426" s="44"/>
      <c r="LUS426" s="44"/>
      <c r="LUT426" s="44"/>
      <c r="LUU426" s="44"/>
      <c r="LUV426" s="44"/>
      <c r="LUW426" s="44"/>
      <c r="LUX426" s="44"/>
      <c r="LUY426" s="44"/>
      <c r="LUZ426" s="44"/>
      <c r="LVA426" s="44"/>
      <c r="LVB426" s="44"/>
      <c r="LVC426" s="44"/>
      <c r="LVD426" s="44"/>
      <c r="LVE426" s="44"/>
      <c r="LVF426" s="44"/>
      <c r="LVG426" s="44"/>
      <c r="LVH426" s="44"/>
      <c r="LVI426" s="44"/>
      <c r="LVJ426" s="44"/>
      <c r="LVK426" s="44"/>
      <c r="LVL426" s="44"/>
      <c r="LVM426" s="44"/>
      <c r="LVN426" s="44"/>
      <c r="LVO426" s="44"/>
      <c r="LVP426" s="44"/>
      <c r="LVQ426" s="44"/>
      <c r="LVR426" s="44"/>
      <c r="LVS426" s="44"/>
      <c r="LVT426" s="44"/>
      <c r="LVU426" s="44"/>
      <c r="LVV426" s="44"/>
      <c r="LVW426" s="44"/>
      <c r="LVX426" s="44"/>
      <c r="LVY426" s="44"/>
      <c r="LVZ426" s="44"/>
      <c r="LWA426" s="44"/>
      <c r="LWB426" s="44"/>
      <c r="LWC426" s="44"/>
      <c r="LWD426" s="44"/>
      <c r="LWE426" s="44"/>
      <c r="LWF426" s="44"/>
      <c r="LWG426" s="44"/>
      <c r="LWH426" s="44"/>
      <c r="LWI426" s="44"/>
      <c r="LWJ426" s="44"/>
      <c r="LWK426" s="44"/>
      <c r="LWL426" s="44"/>
      <c r="LWM426" s="44"/>
      <c r="LWN426" s="44"/>
      <c r="LWO426" s="44"/>
      <c r="LWP426" s="44"/>
      <c r="LWQ426" s="44"/>
      <c r="LWR426" s="44"/>
      <c r="LWS426" s="44"/>
      <c r="LWT426" s="44"/>
      <c r="LWU426" s="44"/>
      <c r="LWV426" s="44"/>
      <c r="LWW426" s="44"/>
      <c r="LWX426" s="44"/>
      <c r="LWY426" s="44"/>
      <c r="LWZ426" s="44"/>
      <c r="LXA426" s="44"/>
      <c r="LXB426" s="44"/>
      <c r="LXC426" s="44"/>
      <c r="LXD426" s="44"/>
      <c r="LXE426" s="44"/>
      <c r="LXF426" s="44"/>
      <c r="LXG426" s="44"/>
      <c r="LXH426" s="44"/>
      <c r="LXI426" s="44"/>
      <c r="LXJ426" s="44"/>
      <c r="LXK426" s="44"/>
      <c r="LXL426" s="44"/>
      <c r="LXM426" s="44"/>
      <c r="LXN426" s="44"/>
      <c r="LXO426" s="44"/>
      <c r="LXP426" s="44"/>
      <c r="LXQ426" s="44"/>
      <c r="LXR426" s="44"/>
      <c r="LXS426" s="44"/>
      <c r="LXT426" s="44"/>
      <c r="LXU426" s="44"/>
      <c r="LXV426" s="44"/>
      <c r="LXW426" s="44"/>
      <c r="LXX426" s="44"/>
      <c r="LXY426" s="44"/>
      <c r="LXZ426" s="44"/>
      <c r="LYA426" s="44"/>
      <c r="LYB426" s="44"/>
      <c r="LYC426" s="44"/>
      <c r="LYD426" s="44"/>
      <c r="LYE426" s="44"/>
      <c r="LYF426" s="44"/>
      <c r="LYG426" s="44"/>
      <c r="LYH426" s="44"/>
      <c r="LYI426" s="44"/>
      <c r="LYJ426" s="44"/>
      <c r="LYK426" s="44"/>
      <c r="LYL426" s="44"/>
      <c r="LYM426" s="44"/>
      <c r="LYN426" s="44"/>
      <c r="LYO426" s="44"/>
      <c r="LYP426" s="44"/>
      <c r="LYQ426" s="44"/>
      <c r="LYR426" s="44"/>
      <c r="LYS426" s="44"/>
      <c r="LYT426" s="44"/>
      <c r="LYU426" s="44"/>
      <c r="LYV426" s="44"/>
      <c r="LYW426" s="44"/>
      <c r="LYX426" s="44"/>
      <c r="LYY426" s="44"/>
      <c r="LYZ426" s="44"/>
      <c r="LZA426" s="44"/>
      <c r="LZB426" s="44"/>
      <c r="LZC426" s="44"/>
      <c r="LZD426" s="44"/>
      <c r="LZE426" s="44"/>
      <c r="LZF426" s="44"/>
      <c r="LZG426" s="44"/>
      <c r="LZH426" s="44"/>
      <c r="LZI426" s="44"/>
      <c r="LZJ426" s="44"/>
      <c r="LZK426" s="44"/>
      <c r="LZL426" s="44"/>
      <c r="LZM426" s="44"/>
      <c r="LZN426" s="44"/>
      <c r="LZO426" s="44"/>
      <c r="LZP426" s="44"/>
      <c r="LZQ426" s="44"/>
      <c r="LZR426" s="44"/>
      <c r="LZS426" s="44"/>
      <c r="LZT426" s="44"/>
      <c r="LZU426" s="44"/>
      <c r="LZV426" s="44"/>
      <c r="LZW426" s="44"/>
      <c r="LZX426" s="44"/>
      <c r="LZY426" s="44"/>
      <c r="LZZ426" s="44"/>
      <c r="MAA426" s="44"/>
      <c r="MAB426" s="44"/>
      <c r="MAC426" s="44"/>
      <c r="MAD426" s="44"/>
      <c r="MAE426" s="44"/>
      <c r="MAF426" s="44"/>
      <c r="MAG426" s="44"/>
      <c r="MAH426" s="44"/>
      <c r="MAI426" s="44"/>
      <c r="MAJ426" s="44"/>
      <c r="MAK426" s="44"/>
      <c r="MAL426" s="44"/>
      <c r="MAM426" s="44"/>
      <c r="MAN426" s="44"/>
      <c r="MAO426" s="44"/>
      <c r="MAP426" s="44"/>
      <c r="MAQ426" s="44"/>
      <c r="MAR426" s="44"/>
      <c r="MAS426" s="44"/>
      <c r="MAT426" s="44"/>
      <c r="MAU426" s="44"/>
      <c r="MAV426" s="44"/>
      <c r="MAW426" s="44"/>
      <c r="MAX426" s="44"/>
      <c r="MAY426" s="44"/>
      <c r="MAZ426" s="44"/>
      <c r="MBA426" s="44"/>
      <c r="MBB426" s="44"/>
      <c r="MBC426" s="44"/>
      <c r="MBD426" s="44"/>
      <c r="MBE426" s="44"/>
      <c r="MBF426" s="44"/>
      <c r="MBG426" s="44"/>
      <c r="MBH426" s="44"/>
      <c r="MBI426" s="44"/>
      <c r="MBJ426" s="44"/>
      <c r="MBK426" s="44"/>
      <c r="MBL426" s="44"/>
      <c r="MBM426" s="44"/>
      <c r="MBN426" s="44"/>
      <c r="MBO426" s="44"/>
      <c r="MBP426" s="44"/>
      <c r="MBQ426" s="44"/>
      <c r="MBR426" s="44"/>
      <c r="MBS426" s="44"/>
      <c r="MBT426" s="44"/>
      <c r="MBU426" s="44"/>
      <c r="MBV426" s="44"/>
      <c r="MBW426" s="44"/>
      <c r="MBX426" s="44"/>
      <c r="MBY426" s="44"/>
      <c r="MBZ426" s="44"/>
      <c r="MCA426" s="44"/>
      <c r="MCB426" s="44"/>
      <c r="MCC426" s="44"/>
      <c r="MCD426" s="44"/>
      <c r="MCE426" s="44"/>
      <c r="MCF426" s="44"/>
      <c r="MCG426" s="44"/>
      <c r="MCH426" s="44"/>
      <c r="MCI426" s="44"/>
      <c r="MCJ426" s="44"/>
      <c r="MCK426" s="44"/>
      <c r="MCL426" s="44"/>
      <c r="MCM426" s="44"/>
      <c r="MCN426" s="44"/>
      <c r="MCO426" s="44"/>
      <c r="MCP426" s="44"/>
      <c r="MCQ426" s="44"/>
      <c r="MCR426" s="44"/>
      <c r="MCS426" s="44"/>
      <c r="MCT426" s="44"/>
      <c r="MCU426" s="44"/>
      <c r="MCV426" s="44"/>
      <c r="MCW426" s="44"/>
      <c r="MCX426" s="44"/>
      <c r="MCY426" s="44"/>
      <c r="MCZ426" s="44"/>
      <c r="MDA426" s="44"/>
      <c r="MDB426" s="44"/>
      <c r="MDC426" s="44"/>
      <c r="MDD426" s="44"/>
      <c r="MDE426" s="44"/>
      <c r="MDF426" s="44"/>
      <c r="MDG426" s="44"/>
      <c r="MDH426" s="44"/>
      <c r="MDI426" s="44"/>
      <c r="MDJ426" s="44"/>
      <c r="MDK426" s="44"/>
      <c r="MDL426" s="44"/>
      <c r="MDM426" s="44"/>
      <c r="MDN426" s="44"/>
      <c r="MDO426" s="44"/>
      <c r="MDP426" s="44"/>
      <c r="MDQ426" s="44"/>
      <c r="MDR426" s="44"/>
      <c r="MDS426" s="44"/>
      <c r="MDT426" s="44"/>
      <c r="MDU426" s="44"/>
      <c r="MDV426" s="44"/>
      <c r="MDW426" s="44"/>
      <c r="MDX426" s="44"/>
      <c r="MDY426" s="44"/>
      <c r="MDZ426" s="44"/>
      <c r="MEA426" s="44"/>
      <c r="MEB426" s="44"/>
      <c r="MEC426" s="44"/>
      <c r="MED426" s="44"/>
      <c r="MEE426" s="44"/>
      <c r="MEF426" s="44"/>
      <c r="MEG426" s="44"/>
      <c r="MEH426" s="44"/>
      <c r="MEI426" s="44"/>
      <c r="MEJ426" s="44"/>
      <c r="MEK426" s="44"/>
      <c r="MEL426" s="44"/>
      <c r="MEM426" s="44"/>
      <c r="MEN426" s="44"/>
      <c r="MEO426" s="44"/>
      <c r="MEP426" s="44"/>
      <c r="MEQ426" s="44"/>
      <c r="MER426" s="44"/>
      <c r="MES426" s="44"/>
      <c r="MET426" s="44"/>
      <c r="MEU426" s="44"/>
      <c r="MEV426" s="44"/>
      <c r="MEW426" s="44"/>
      <c r="MEX426" s="44"/>
      <c r="MEY426" s="44"/>
      <c r="MEZ426" s="44"/>
      <c r="MFA426" s="44"/>
      <c r="MFB426" s="44"/>
      <c r="MFC426" s="44"/>
      <c r="MFD426" s="44"/>
      <c r="MFE426" s="44"/>
      <c r="MFF426" s="44"/>
      <c r="MFG426" s="44"/>
      <c r="MFH426" s="44"/>
      <c r="MFI426" s="44"/>
      <c r="MFJ426" s="44"/>
      <c r="MFK426" s="44"/>
      <c r="MFL426" s="44"/>
      <c r="MFM426" s="44"/>
      <c r="MFN426" s="44"/>
      <c r="MFO426" s="44"/>
      <c r="MFP426" s="44"/>
      <c r="MFQ426" s="44"/>
      <c r="MFR426" s="44"/>
      <c r="MFS426" s="44"/>
      <c r="MFT426" s="44"/>
      <c r="MFU426" s="44"/>
      <c r="MFV426" s="44"/>
      <c r="MFW426" s="44"/>
      <c r="MFX426" s="44"/>
      <c r="MFY426" s="44"/>
      <c r="MFZ426" s="44"/>
      <c r="MGA426" s="44"/>
      <c r="MGB426" s="44"/>
      <c r="MGC426" s="44"/>
      <c r="MGD426" s="44"/>
      <c r="MGE426" s="44"/>
      <c r="MGF426" s="44"/>
      <c r="MGG426" s="44"/>
      <c r="MGH426" s="44"/>
      <c r="MGI426" s="44"/>
      <c r="MGJ426" s="44"/>
      <c r="MGK426" s="44"/>
      <c r="MGL426" s="44"/>
      <c r="MGM426" s="44"/>
      <c r="MGN426" s="44"/>
      <c r="MGO426" s="44"/>
      <c r="MGP426" s="44"/>
      <c r="MGQ426" s="44"/>
      <c r="MGR426" s="44"/>
      <c r="MGS426" s="44"/>
      <c r="MGT426" s="44"/>
      <c r="MGU426" s="44"/>
      <c r="MGV426" s="44"/>
      <c r="MGW426" s="44"/>
      <c r="MGX426" s="44"/>
      <c r="MGY426" s="44"/>
      <c r="MGZ426" s="44"/>
      <c r="MHA426" s="44"/>
      <c r="MHB426" s="44"/>
      <c r="MHC426" s="44"/>
      <c r="MHD426" s="44"/>
      <c r="MHE426" s="44"/>
      <c r="MHF426" s="44"/>
      <c r="MHG426" s="44"/>
      <c r="MHH426" s="44"/>
      <c r="MHI426" s="44"/>
      <c r="MHJ426" s="44"/>
      <c r="MHK426" s="44"/>
      <c r="MHL426" s="44"/>
      <c r="MHM426" s="44"/>
      <c r="MHN426" s="44"/>
      <c r="MHO426" s="44"/>
      <c r="MHP426" s="44"/>
      <c r="MHQ426" s="44"/>
      <c r="MHR426" s="44"/>
      <c r="MHS426" s="44"/>
      <c r="MHT426" s="44"/>
      <c r="MHU426" s="44"/>
      <c r="MHV426" s="44"/>
      <c r="MHW426" s="44"/>
      <c r="MHX426" s="44"/>
      <c r="MHY426" s="44"/>
      <c r="MHZ426" s="44"/>
      <c r="MIA426" s="44"/>
      <c r="MIB426" s="44"/>
      <c r="MIC426" s="44"/>
      <c r="MID426" s="44"/>
      <c r="MIE426" s="44"/>
      <c r="MIF426" s="44"/>
      <c r="MIG426" s="44"/>
      <c r="MIH426" s="44"/>
      <c r="MII426" s="44"/>
      <c r="MIJ426" s="44"/>
      <c r="MIK426" s="44"/>
      <c r="MIL426" s="44"/>
      <c r="MIM426" s="44"/>
      <c r="MIN426" s="44"/>
      <c r="MIO426" s="44"/>
      <c r="MIP426" s="44"/>
      <c r="MIQ426" s="44"/>
      <c r="MIR426" s="44"/>
      <c r="MIS426" s="44"/>
      <c r="MIT426" s="44"/>
      <c r="MIU426" s="44"/>
      <c r="MIV426" s="44"/>
      <c r="MIW426" s="44"/>
      <c r="MIX426" s="44"/>
      <c r="MIY426" s="44"/>
      <c r="MIZ426" s="44"/>
      <c r="MJA426" s="44"/>
      <c r="MJB426" s="44"/>
      <c r="MJC426" s="44"/>
      <c r="MJD426" s="44"/>
      <c r="MJE426" s="44"/>
      <c r="MJF426" s="44"/>
      <c r="MJG426" s="44"/>
      <c r="MJH426" s="44"/>
      <c r="MJI426" s="44"/>
      <c r="MJJ426" s="44"/>
      <c r="MJK426" s="44"/>
      <c r="MJL426" s="44"/>
      <c r="MJM426" s="44"/>
      <c r="MJN426" s="44"/>
      <c r="MJO426" s="44"/>
      <c r="MJP426" s="44"/>
      <c r="MJQ426" s="44"/>
      <c r="MJR426" s="44"/>
      <c r="MJS426" s="44"/>
      <c r="MJT426" s="44"/>
      <c r="MJU426" s="44"/>
      <c r="MJV426" s="44"/>
      <c r="MJW426" s="44"/>
      <c r="MJX426" s="44"/>
      <c r="MJY426" s="44"/>
      <c r="MJZ426" s="44"/>
      <c r="MKA426" s="44"/>
      <c r="MKB426" s="44"/>
      <c r="MKC426" s="44"/>
      <c r="MKD426" s="44"/>
      <c r="MKE426" s="44"/>
      <c r="MKF426" s="44"/>
      <c r="MKG426" s="44"/>
      <c r="MKH426" s="44"/>
      <c r="MKI426" s="44"/>
      <c r="MKJ426" s="44"/>
      <c r="MKK426" s="44"/>
      <c r="MKL426" s="44"/>
      <c r="MKM426" s="44"/>
      <c r="MKN426" s="44"/>
      <c r="MKO426" s="44"/>
      <c r="MKP426" s="44"/>
      <c r="MKQ426" s="44"/>
      <c r="MKR426" s="44"/>
      <c r="MKS426" s="44"/>
      <c r="MKT426" s="44"/>
      <c r="MKU426" s="44"/>
      <c r="MKV426" s="44"/>
      <c r="MKW426" s="44"/>
      <c r="MKX426" s="44"/>
      <c r="MKY426" s="44"/>
      <c r="MKZ426" s="44"/>
      <c r="MLA426" s="44"/>
      <c r="MLB426" s="44"/>
      <c r="MLC426" s="44"/>
      <c r="MLD426" s="44"/>
      <c r="MLE426" s="44"/>
      <c r="MLF426" s="44"/>
      <c r="MLG426" s="44"/>
      <c r="MLH426" s="44"/>
      <c r="MLI426" s="44"/>
      <c r="MLJ426" s="44"/>
      <c r="MLK426" s="44"/>
      <c r="MLL426" s="44"/>
      <c r="MLM426" s="44"/>
      <c r="MLN426" s="44"/>
      <c r="MLO426" s="44"/>
      <c r="MLP426" s="44"/>
      <c r="MLQ426" s="44"/>
      <c r="MLR426" s="44"/>
      <c r="MLS426" s="44"/>
      <c r="MLT426" s="44"/>
      <c r="MLU426" s="44"/>
      <c r="MLV426" s="44"/>
      <c r="MLW426" s="44"/>
      <c r="MLX426" s="44"/>
      <c r="MLY426" s="44"/>
      <c r="MLZ426" s="44"/>
      <c r="MMA426" s="44"/>
      <c r="MMB426" s="44"/>
      <c r="MMC426" s="44"/>
      <c r="MMD426" s="44"/>
      <c r="MME426" s="44"/>
      <c r="MMF426" s="44"/>
      <c r="MMG426" s="44"/>
      <c r="MMH426" s="44"/>
      <c r="MMI426" s="44"/>
      <c r="MMJ426" s="44"/>
      <c r="MMK426" s="44"/>
      <c r="MML426" s="44"/>
      <c r="MMM426" s="44"/>
      <c r="MMN426" s="44"/>
      <c r="MMO426" s="44"/>
      <c r="MMP426" s="44"/>
      <c r="MMQ426" s="44"/>
      <c r="MMR426" s="44"/>
      <c r="MMS426" s="44"/>
      <c r="MMT426" s="44"/>
      <c r="MMU426" s="44"/>
      <c r="MMV426" s="44"/>
      <c r="MMW426" s="44"/>
      <c r="MMX426" s="44"/>
      <c r="MMY426" s="44"/>
      <c r="MMZ426" s="44"/>
      <c r="MNA426" s="44"/>
      <c r="MNB426" s="44"/>
      <c r="MNC426" s="44"/>
      <c r="MND426" s="44"/>
      <c r="MNE426" s="44"/>
      <c r="MNF426" s="44"/>
      <c r="MNG426" s="44"/>
      <c r="MNH426" s="44"/>
      <c r="MNI426" s="44"/>
      <c r="MNJ426" s="44"/>
      <c r="MNK426" s="44"/>
      <c r="MNL426" s="44"/>
      <c r="MNM426" s="44"/>
      <c r="MNN426" s="44"/>
      <c r="MNO426" s="44"/>
      <c r="MNP426" s="44"/>
      <c r="MNQ426" s="44"/>
      <c r="MNR426" s="44"/>
      <c r="MNS426" s="44"/>
      <c r="MNT426" s="44"/>
      <c r="MNU426" s="44"/>
      <c r="MNV426" s="44"/>
      <c r="MNW426" s="44"/>
      <c r="MNX426" s="44"/>
      <c r="MNY426" s="44"/>
      <c r="MNZ426" s="44"/>
      <c r="MOA426" s="44"/>
      <c r="MOB426" s="44"/>
      <c r="MOC426" s="44"/>
      <c r="MOD426" s="44"/>
      <c r="MOE426" s="44"/>
      <c r="MOF426" s="44"/>
      <c r="MOG426" s="44"/>
      <c r="MOH426" s="44"/>
      <c r="MOI426" s="44"/>
      <c r="MOJ426" s="44"/>
      <c r="MOK426" s="44"/>
      <c r="MOL426" s="44"/>
      <c r="MOM426" s="44"/>
      <c r="MON426" s="44"/>
      <c r="MOO426" s="44"/>
      <c r="MOP426" s="44"/>
      <c r="MOQ426" s="44"/>
      <c r="MOR426" s="44"/>
      <c r="MOS426" s="44"/>
      <c r="MOT426" s="44"/>
      <c r="MOU426" s="44"/>
      <c r="MOV426" s="44"/>
      <c r="MOW426" s="44"/>
      <c r="MOX426" s="44"/>
      <c r="MOY426" s="44"/>
      <c r="MOZ426" s="44"/>
      <c r="MPA426" s="44"/>
      <c r="MPB426" s="44"/>
      <c r="MPC426" s="44"/>
      <c r="MPD426" s="44"/>
      <c r="MPE426" s="44"/>
      <c r="MPF426" s="44"/>
      <c r="MPG426" s="44"/>
      <c r="MPH426" s="44"/>
      <c r="MPI426" s="44"/>
      <c r="MPJ426" s="44"/>
      <c r="MPK426" s="44"/>
      <c r="MPL426" s="44"/>
      <c r="MPM426" s="44"/>
      <c r="MPN426" s="44"/>
      <c r="MPO426" s="44"/>
      <c r="MPP426" s="44"/>
      <c r="MPQ426" s="44"/>
      <c r="MPR426" s="44"/>
      <c r="MPS426" s="44"/>
      <c r="MPT426" s="44"/>
      <c r="MPU426" s="44"/>
      <c r="MPV426" s="44"/>
      <c r="MPW426" s="44"/>
      <c r="MPX426" s="44"/>
      <c r="MPY426" s="44"/>
      <c r="MPZ426" s="44"/>
      <c r="MQA426" s="44"/>
      <c r="MQB426" s="44"/>
      <c r="MQC426" s="44"/>
      <c r="MQD426" s="44"/>
      <c r="MQE426" s="44"/>
      <c r="MQF426" s="44"/>
      <c r="MQG426" s="44"/>
      <c r="MQH426" s="44"/>
      <c r="MQI426" s="44"/>
      <c r="MQJ426" s="44"/>
      <c r="MQK426" s="44"/>
      <c r="MQL426" s="44"/>
      <c r="MQM426" s="44"/>
      <c r="MQN426" s="44"/>
      <c r="MQO426" s="44"/>
      <c r="MQP426" s="44"/>
      <c r="MQQ426" s="44"/>
      <c r="MQR426" s="44"/>
      <c r="MQS426" s="44"/>
      <c r="MQT426" s="44"/>
      <c r="MQU426" s="44"/>
      <c r="MQV426" s="44"/>
      <c r="MQW426" s="44"/>
      <c r="MQX426" s="44"/>
      <c r="MQY426" s="44"/>
      <c r="MQZ426" s="44"/>
      <c r="MRA426" s="44"/>
      <c r="MRB426" s="44"/>
      <c r="MRC426" s="44"/>
      <c r="MRD426" s="44"/>
      <c r="MRE426" s="44"/>
      <c r="MRF426" s="44"/>
      <c r="MRG426" s="44"/>
      <c r="MRH426" s="44"/>
      <c r="MRI426" s="44"/>
      <c r="MRJ426" s="44"/>
      <c r="MRK426" s="44"/>
      <c r="MRL426" s="44"/>
      <c r="MRM426" s="44"/>
      <c r="MRN426" s="44"/>
      <c r="MRO426" s="44"/>
      <c r="MRP426" s="44"/>
      <c r="MRQ426" s="44"/>
      <c r="MRR426" s="44"/>
      <c r="MRS426" s="44"/>
      <c r="MRT426" s="44"/>
      <c r="MRU426" s="44"/>
      <c r="MRV426" s="44"/>
      <c r="MRW426" s="44"/>
      <c r="MRX426" s="44"/>
      <c r="MRY426" s="44"/>
      <c r="MRZ426" s="44"/>
      <c r="MSA426" s="44"/>
      <c r="MSB426" s="44"/>
      <c r="MSC426" s="44"/>
      <c r="MSD426" s="44"/>
      <c r="MSE426" s="44"/>
      <c r="MSF426" s="44"/>
      <c r="MSG426" s="44"/>
      <c r="MSH426" s="44"/>
      <c r="MSI426" s="44"/>
      <c r="MSJ426" s="44"/>
      <c r="MSK426" s="44"/>
      <c r="MSL426" s="44"/>
      <c r="MSM426" s="44"/>
      <c r="MSN426" s="44"/>
      <c r="MSO426" s="44"/>
      <c r="MSP426" s="44"/>
      <c r="MSQ426" s="44"/>
      <c r="MSR426" s="44"/>
      <c r="MSS426" s="44"/>
      <c r="MST426" s="44"/>
      <c r="MSU426" s="44"/>
      <c r="MSV426" s="44"/>
      <c r="MSW426" s="44"/>
      <c r="MSX426" s="44"/>
      <c r="MSY426" s="44"/>
      <c r="MSZ426" s="44"/>
      <c r="MTA426" s="44"/>
      <c r="MTB426" s="44"/>
      <c r="MTC426" s="44"/>
      <c r="MTD426" s="44"/>
      <c r="MTE426" s="44"/>
      <c r="MTF426" s="44"/>
      <c r="MTG426" s="44"/>
      <c r="MTH426" s="44"/>
      <c r="MTI426" s="44"/>
      <c r="MTJ426" s="44"/>
      <c r="MTK426" s="44"/>
      <c r="MTL426" s="44"/>
      <c r="MTM426" s="44"/>
      <c r="MTN426" s="44"/>
      <c r="MTO426" s="44"/>
      <c r="MTP426" s="44"/>
      <c r="MTQ426" s="44"/>
      <c r="MTR426" s="44"/>
      <c r="MTS426" s="44"/>
      <c r="MTT426" s="44"/>
      <c r="MTU426" s="44"/>
      <c r="MTV426" s="44"/>
      <c r="MTW426" s="44"/>
      <c r="MTX426" s="44"/>
      <c r="MTY426" s="44"/>
      <c r="MTZ426" s="44"/>
      <c r="MUA426" s="44"/>
      <c r="MUB426" s="44"/>
      <c r="MUC426" s="44"/>
      <c r="MUD426" s="44"/>
      <c r="MUE426" s="44"/>
      <c r="MUF426" s="44"/>
      <c r="MUG426" s="44"/>
      <c r="MUH426" s="44"/>
      <c r="MUI426" s="44"/>
      <c r="MUJ426" s="44"/>
      <c r="MUK426" s="44"/>
      <c r="MUL426" s="44"/>
      <c r="MUM426" s="44"/>
      <c r="MUN426" s="44"/>
      <c r="MUO426" s="44"/>
      <c r="MUP426" s="44"/>
      <c r="MUQ426" s="44"/>
      <c r="MUR426" s="44"/>
      <c r="MUS426" s="44"/>
      <c r="MUT426" s="44"/>
      <c r="MUU426" s="44"/>
      <c r="MUV426" s="44"/>
      <c r="MUW426" s="44"/>
      <c r="MUX426" s="44"/>
      <c r="MUY426" s="44"/>
      <c r="MUZ426" s="44"/>
      <c r="MVA426" s="44"/>
      <c r="MVB426" s="44"/>
      <c r="MVC426" s="44"/>
      <c r="MVD426" s="44"/>
      <c r="MVE426" s="44"/>
      <c r="MVF426" s="44"/>
      <c r="MVG426" s="44"/>
      <c r="MVH426" s="44"/>
      <c r="MVI426" s="44"/>
      <c r="MVJ426" s="44"/>
      <c r="MVK426" s="44"/>
      <c r="MVL426" s="44"/>
      <c r="MVM426" s="44"/>
      <c r="MVN426" s="44"/>
      <c r="MVO426" s="44"/>
      <c r="MVP426" s="44"/>
      <c r="MVQ426" s="44"/>
      <c r="MVR426" s="44"/>
      <c r="MVS426" s="44"/>
      <c r="MVT426" s="44"/>
      <c r="MVU426" s="44"/>
      <c r="MVV426" s="44"/>
      <c r="MVW426" s="44"/>
      <c r="MVX426" s="44"/>
      <c r="MVY426" s="44"/>
      <c r="MVZ426" s="44"/>
      <c r="MWA426" s="44"/>
      <c r="MWB426" s="44"/>
      <c r="MWC426" s="44"/>
      <c r="MWD426" s="44"/>
      <c r="MWE426" s="44"/>
      <c r="MWF426" s="44"/>
      <c r="MWG426" s="44"/>
      <c r="MWH426" s="44"/>
      <c r="MWI426" s="44"/>
      <c r="MWJ426" s="44"/>
      <c r="MWK426" s="44"/>
      <c r="MWL426" s="44"/>
      <c r="MWM426" s="44"/>
      <c r="MWN426" s="44"/>
      <c r="MWO426" s="44"/>
      <c r="MWP426" s="44"/>
      <c r="MWQ426" s="44"/>
      <c r="MWR426" s="44"/>
      <c r="MWS426" s="44"/>
      <c r="MWT426" s="44"/>
      <c r="MWU426" s="44"/>
      <c r="MWV426" s="44"/>
      <c r="MWW426" s="44"/>
      <c r="MWX426" s="44"/>
      <c r="MWY426" s="44"/>
      <c r="MWZ426" s="44"/>
      <c r="MXA426" s="44"/>
      <c r="MXB426" s="44"/>
      <c r="MXC426" s="44"/>
      <c r="MXD426" s="44"/>
      <c r="MXE426" s="44"/>
      <c r="MXF426" s="44"/>
      <c r="MXG426" s="44"/>
      <c r="MXH426" s="44"/>
      <c r="MXI426" s="44"/>
      <c r="MXJ426" s="44"/>
      <c r="MXK426" s="44"/>
      <c r="MXL426" s="44"/>
      <c r="MXM426" s="44"/>
      <c r="MXN426" s="44"/>
      <c r="MXO426" s="44"/>
      <c r="MXP426" s="44"/>
      <c r="MXQ426" s="44"/>
      <c r="MXR426" s="44"/>
      <c r="MXS426" s="44"/>
      <c r="MXT426" s="44"/>
      <c r="MXU426" s="44"/>
      <c r="MXV426" s="44"/>
      <c r="MXW426" s="44"/>
      <c r="MXX426" s="44"/>
      <c r="MXY426" s="44"/>
      <c r="MXZ426" s="44"/>
      <c r="MYA426" s="44"/>
      <c r="MYB426" s="44"/>
      <c r="MYC426" s="44"/>
      <c r="MYD426" s="44"/>
      <c r="MYE426" s="44"/>
      <c r="MYF426" s="44"/>
      <c r="MYG426" s="44"/>
      <c r="MYH426" s="44"/>
      <c r="MYI426" s="44"/>
      <c r="MYJ426" s="44"/>
      <c r="MYK426" s="44"/>
      <c r="MYL426" s="44"/>
      <c r="MYM426" s="44"/>
      <c r="MYN426" s="44"/>
      <c r="MYO426" s="44"/>
      <c r="MYP426" s="44"/>
      <c r="MYQ426" s="44"/>
      <c r="MYR426" s="44"/>
      <c r="MYS426" s="44"/>
      <c r="MYT426" s="44"/>
      <c r="MYU426" s="44"/>
      <c r="MYV426" s="44"/>
      <c r="MYW426" s="44"/>
      <c r="MYX426" s="44"/>
      <c r="MYY426" s="44"/>
      <c r="MYZ426" s="44"/>
      <c r="MZA426" s="44"/>
      <c r="MZB426" s="44"/>
      <c r="MZC426" s="44"/>
      <c r="MZD426" s="44"/>
      <c r="MZE426" s="44"/>
      <c r="MZF426" s="44"/>
      <c r="MZG426" s="44"/>
      <c r="MZH426" s="44"/>
      <c r="MZI426" s="44"/>
      <c r="MZJ426" s="44"/>
      <c r="MZK426" s="44"/>
      <c r="MZL426" s="44"/>
      <c r="MZM426" s="44"/>
      <c r="MZN426" s="44"/>
      <c r="MZO426" s="44"/>
      <c r="MZP426" s="44"/>
      <c r="MZQ426" s="44"/>
      <c r="MZR426" s="44"/>
      <c r="MZS426" s="44"/>
      <c r="MZT426" s="44"/>
      <c r="MZU426" s="44"/>
      <c r="MZV426" s="44"/>
      <c r="MZW426" s="44"/>
      <c r="MZX426" s="44"/>
      <c r="MZY426" s="44"/>
      <c r="MZZ426" s="44"/>
      <c r="NAA426" s="44"/>
      <c r="NAB426" s="44"/>
      <c r="NAC426" s="44"/>
      <c r="NAD426" s="44"/>
      <c r="NAE426" s="44"/>
      <c r="NAF426" s="44"/>
      <c r="NAG426" s="44"/>
      <c r="NAH426" s="44"/>
      <c r="NAI426" s="44"/>
      <c r="NAJ426" s="44"/>
      <c r="NAK426" s="44"/>
      <c r="NAL426" s="44"/>
      <c r="NAM426" s="44"/>
      <c r="NAN426" s="44"/>
      <c r="NAO426" s="44"/>
      <c r="NAP426" s="44"/>
      <c r="NAQ426" s="44"/>
      <c r="NAR426" s="44"/>
      <c r="NAS426" s="44"/>
      <c r="NAT426" s="44"/>
      <c r="NAU426" s="44"/>
      <c r="NAV426" s="44"/>
      <c r="NAW426" s="44"/>
      <c r="NAX426" s="44"/>
      <c r="NAY426" s="44"/>
      <c r="NAZ426" s="44"/>
      <c r="NBA426" s="44"/>
      <c r="NBB426" s="44"/>
      <c r="NBC426" s="44"/>
      <c r="NBD426" s="44"/>
      <c r="NBE426" s="44"/>
      <c r="NBF426" s="44"/>
      <c r="NBG426" s="44"/>
      <c r="NBH426" s="44"/>
      <c r="NBI426" s="44"/>
      <c r="NBJ426" s="44"/>
      <c r="NBK426" s="44"/>
      <c r="NBL426" s="44"/>
      <c r="NBM426" s="44"/>
      <c r="NBN426" s="44"/>
      <c r="NBO426" s="44"/>
      <c r="NBP426" s="44"/>
      <c r="NBQ426" s="44"/>
      <c r="NBR426" s="44"/>
      <c r="NBS426" s="44"/>
      <c r="NBT426" s="44"/>
      <c r="NBU426" s="44"/>
      <c r="NBV426" s="44"/>
      <c r="NBW426" s="44"/>
      <c r="NBX426" s="44"/>
      <c r="NBY426" s="44"/>
      <c r="NBZ426" s="44"/>
      <c r="NCA426" s="44"/>
      <c r="NCB426" s="44"/>
      <c r="NCC426" s="44"/>
      <c r="NCD426" s="44"/>
      <c r="NCE426" s="44"/>
      <c r="NCF426" s="44"/>
      <c r="NCG426" s="44"/>
      <c r="NCH426" s="44"/>
      <c r="NCI426" s="44"/>
      <c r="NCJ426" s="44"/>
      <c r="NCK426" s="44"/>
      <c r="NCL426" s="44"/>
      <c r="NCM426" s="44"/>
      <c r="NCN426" s="44"/>
      <c r="NCO426" s="44"/>
      <c r="NCP426" s="44"/>
      <c r="NCQ426" s="44"/>
      <c r="NCR426" s="44"/>
      <c r="NCS426" s="44"/>
      <c r="NCT426" s="44"/>
      <c r="NCU426" s="44"/>
      <c r="NCV426" s="44"/>
      <c r="NCW426" s="44"/>
      <c r="NCX426" s="44"/>
      <c r="NCY426" s="44"/>
      <c r="NCZ426" s="44"/>
      <c r="NDA426" s="44"/>
      <c r="NDB426" s="44"/>
      <c r="NDC426" s="44"/>
      <c r="NDD426" s="44"/>
      <c r="NDE426" s="44"/>
      <c r="NDF426" s="44"/>
      <c r="NDG426" s="44"/>
      <c r="NDH426" s="44"/>
      <c r="NDI426" s="44"/>
      <c r="NDJ426" s="44"/>
      <c r="NDK426" s="44"/>
      <c r="NDL426" s="44"/>
      <c r="NDM426" s="44"/>
      <c r="NDN426" s="44"/>
      <c r="NDO426" s="44"/>
      <c r="NDP426" s="44"/>
      <c r="NDQ426" s="44"/>
      <c r="NDR426" s="44"/>
      <c r="NDS426" s="44"/>
      <c r="NDT426" s="44"/>
      <c r="NDU426" s="44"/>
      <c r="NDV426" s="44"/>
      <c r="NDW426" s="44"/>
      <c r="NDX426" s="44"/>
      <c r="NDY426" s="44"/>
      <c r="NDZ426" s="44"/>
      <c r="NEA426" s="44"/>
      <c r="NEB426" s="44"/>
      <c r="NEC426" s="44"/>
      <c r="NED426" s="44"/>
      <c r="NEE426" s="44"/>
      <c r="NEF426" s="44"/>
      <c r="NEG426" s="44"/>
      <c r="NEH426" s="44"/>
      <c r="NEI426" s="44"/>
      <c r="NEJ426" s="44"/>
      <c r="NEK426" s="44"/>
      <c r="NEL426" s="44"/>
      <c r="NEM426" s="44"/>
      <c r="NEN426" s="44"/>
      <c r="NEO426" s="44"/>
      <c r="NEP426" s="44"/>
      <c r="NEQ426" s="44"/>
      <c r="NER426" s="44"/>
      <c r="NES426" s="44"/>
      <c r="NET426" s="44"/>
      <c r="NEU426" s="44"/>
      <c r="NEV426" s="44"/>
      <c r="NEW426" s="44"/>
      <c r="NEX426" s="44"/>
      <c r="NEY426" s="44"/>
      <c r="NEZ426" s="44"/>
      <c r="NFA426" s="44"/>
      <c r="NFB426" s="44"/>
      <c r="NFC426" s="44"/>
      <c r="NFD426" s="44"/>
      <c r="NFE426" s="44"/>
      <c r="NFF426" s="44"/>
      <c r="NFG426" s="44"/>
      <c r="NFH426" s="44"/>
      <c r="NFI426" s="44"/>
      <c r="NFJ426" s="44"/>
      <c r="NFK426" s="44"/>
      <c r="NFL426" s="44"/>
      <c r="NFM426" s="44"/>
      <c r="NFN426" s="44"/>
      <c r="NFO426" s="44"/>
      <c r="NFP426" s="44"/>
      <c r="NFQ426" s="44"/>
      <c r="NFR426" s="44"/>
      <c r="NFS426" s="44"/>
      <c r="NFT426" s="44"/>
      <c r="NFU426" s="44"/>
      <c r="NFV426" s="44"/>
      <c r="NFW426" s="44"/>
      <c r="NFX426" s="44"/>
      <c r="NFY426" s="44"/>
      <c r="NFZ426" s="44"/>
      <c r="NGA426" s="44"/>
      <c r="NGB426" s="44"/>
      <c r="NGC426" s="44"/>
      <c r="NGD426" s="44"/>
      <c r="NGE426" s="44"/>
      <c r="NGF426" s="44"/>
      <c r="NGG426" s="44"/>
      <c r="NGH426" s="44"/>
      <c r="NGI426" s="44"/>
      <c r="NGJ426" s="44"/>
      <c r="NGK426" s="44"/>
      <c r="NGL426" s="44"/>
      <c r="NGM426" s="44"/>
      <c r="NGN426" s="44"/>
      <c r="NGO426" s="44"/>
      <c r="NGP426" s="44"/>
      <c r="NGQ426" s="44"/>
      <c r="NGR426" s="44"/>
      <c r="NGS426" s="44"/>
      <c r="NGT426" s="44"/>
      <c r="NGU426" s="44"/>
      <c r="NGV426" s="44"/>
      <c r="NGW426" s="44"/>
      <c r="NGX426" s="44"/>
      <c r="NGY426" s="44"/>
      <c r="NGZ426" s="44"/>
      <c r="NHA426" s="44"/>
      <c r="NHB426" s="44"/>
      <c r="NHC426" s="44"/>
      <c r="NHD426" s="44"/>
      <c r="NHE426" s="44"/>
      <c r="NHF426" s="44"/>
      <c r="NHG426" s="44"/>
      <c r="NHH426" s="44"/>
      <c r="NHI426" s="44"/>
      <c r="NHJ426" s="44"/>
      <c r="NHK426" s="44"/>
      <c r="NHL426" s="44"/>
      <c r="NHM426" s="44"/>
      <c r="NHN426" s="44"/>
      <c r="NHO426" s="44"/>
      <c r="NHP426" s="44"/>
      <c r="NHQ426" s="44"/>
      <c r="NHR426" s="44"/>
      <c r="NHS426" s="44"/>
      <c r="NHT426" s="44"/>
      <c r="NHU426" s="44"/>
      <c r="NHV426" s="44"/>
      <c r="NHW426" s="44"/>
      <c r="NHX426" s="44"/>
      <c r="NHY426" s="44"/>
      <c r="NHZ426" s="44"/>
      <c r="NIA426" s="44"/>
      <c r="NIB426" s="44"/>
      <c r="NIC426" s="44"/>
      <c r="NID426" s="44"/>
      <c r="NIE426" s="44"/>
      <c r="NIF426" s="44"/>
      <c r="NIG426" s="44"/>
      <c r="NIH426" s="44"/>
      <c r="NII426" s="44"/>
      <c r="NIJ426" s="44"/>
      <c r="NIK426" s="44"/>
      <c r="NIL426" s="44"/>
      <c r="NIM426" s="44"/>
      <c r="NIN426" s="44"/>
      <c r="NIO426" s="44"/>
      <c r="NIP426" s="44"/>
      <c r="NIQ426" s="44"/>
      <c r="NIR426" s="44"/>
      <c r="NIS426" s="44"/>
      <c r="NIT426" s="44"/>
      <c r="NIU426" s="44"/>
      <c r="NIV426" s="44"/>
      <c r="NIW426" s="44"/>
      <c r="NIX426" s="44"/>
      <c r="NIY426" s="44"/>
      <c r="NIZ426" s="44"/>
      <c r="NJA426" s="44"/>
      <c r="NJB426" s="44"/>
      <c r="NJC426" s="44"/>
      <c r="NJD426" s="44"/>
      <c r="NJE426" s="44"/>
      <c r="NJF426" s="44"/>
      <c r="NJG426" s="44"/>
      <c r="NJH426" s="44"/>
      <c r="NJI426" s="44"/>
      <c r="NJJ426" s="44"/>
      <c r="NJK426" s="44"/>
      <c r="NJL426" s="44"/>
      <c r="NJM426" s="44"/>
      <c r="NJN426" s="44"/>
      <c r="NJO426" s="44"/>
      <c r="NJP426" s="44"/>
      <c r="NJQ426" s="44"/>
      <c r="NJR426" s="44"/>
      <c r="NJS426" s="44"/>
      <c r="NJT426" s="44"/>
      <c r="NJU426" s="44"/>
      <c r="NJV426" s="44"/>
      <c r="NJW426" s="44"/>
      <c r="NJX426" s="44"/>
      <c r="NJY426" s="44"/>
      <c r="NJZ426" s="44"/>
      <c r="NKA426" s="44"/>
      <c r="NKB426" s="44"/>
      <c r="NKC426" s="44"/>
      <c r="NKD426" s="44"/>
      <c r="NKE426" s="44"/>
      <c r="NKF426" s="44"/>
      <c r="NKG426" s="44"/>
      <c r="NKH426" s="44"/>
      <c r="NKI426" s="44"/>
      <c r="NKJ426" s="44"/>
      <c r="NKK426" s="44"/>
      <c r="NKL426" s="44"/>
      <c r="NKM426" s="44"/>
      <c r="NKN426" s="44"/>
      <c r="NKO426" s="44"/>
      <c r="NKP426" s="44"/>
      <c r="NKQ426" s="44"/>
      <c r="NKR426" s="44"/>
      <c r="NKS426" s="44"/>
      <c r="NKT426" s="44"/>
      <c r="NKU426" s="44"/>
      <c r="NKV426" s="44"/>
      <c r="NKW426" s="44"/>
      <c r="NKX426" s="44"/>
      <c r="NKY426" s="44"/>
      <c r="NKZ426" s="44"/>
      <c r="NLA426" s="44"/>
      <c r="NLB426" s="44"/>
      <c r="NLC426" s="44"/>
      <c r="NLD426" s="44"/>
      <c r="NLE426" s="44"/>
      <c r="NLF426" s="44"/>
      <c r="NLG426" s="44"/>
      <c r="NLH426" s="44"/>
      <c r="NLI426" s="44"/>
      <c r="NLJ426" s="44"/>
      <c r="NLK426" s="44"/>
      <c r="NLL426" s="44"/>
      <c r="NLM426" s="44"/>
      <c r="NLN426" s="44"/>
      <c r="NLO426" s="44"/>
      <c r="NLP426" s="44"/>
      <c r="NLQ426" s="44"/>
      <c r="NLR426" s="44"/>
      <c r="NLS426" s="44"/>
      <c r="NLT426" s="44"/>
      <c r="NLU426" s="44"/>
      <c r="NLV426" s="44"/>
      <c r="NLW426" s="44"/>
      <c r="NLX426" s="44"/>
      <c r="NLY426" s="44"/>
      <c r="NLZ426" s="44"/>
      <c r="NMA426" s="44"/>
      <c r="NMB426" s="44"/>
      <c r="NMC426" s="44"/>
      <c r="NMD426" s="44"/>
      <c r="NME426" s="44"/>
      <c r="NMF426" s="44"/>
      <c r="NMG426" s="44"/>
      <c r="NMH426" s="44"/>
      <c r="NMI426" s="44"/>
      <c r="NMJ426" s="44"/>
      <c r="NMK426" s="44"/>
      <c r="NML426" s="44"/>
      <c r="NMM426" s="44"/>
      <c r="NMN426" s="44"/>
      <c r="NMO426" s="44"/>
      <c r="NMP426" s="44"/>
      <c r="NMQ426" s="44"/>
      <c r="NMR426" s="44"/>
      <c r="NMS426" s="44"/>
      <c r="NMT426" s="44"/>
      <c r="NMU426" s="44"/>
      <c r="NMV426" s="44"/>
      <c r="NMW426" s="44"/>
      <c r="NMX426" s="44"/>
      <c r="NMY426" s="44"/>
      <c r="NMZ426" s="44"/>
      <c r="NNA426" s="44"/>
      <c r="NNB426" s="44"/>
      <c r="NNC426" s="44"/>
      <c r="NND426" s="44"/>
      <c r="NNE426" s="44"/>
      <c r="NNF426" s="44"/>
      <c r="NNG426" s="44"/>
      <c r="NNH426" s="44"/>
      <c r="NNI426" s="44"/>
      <c r="NNJ426" s="44"/>
      <c r="NNK426" s="44"/>
      <c r="NNL426" s="44"/>
      <c r="NNM426" s="44"/>
      <c r="NNN426" s="44"/>
      <c r="NNO426" s="44"/>
      <c r="NNP426" s="44"/>
      <c r="NNQ426" s="44"/>
      <c r="NNR426" s="44"/>
      <c r="NNS426" s="44"/>
      <c r="NNT426" s="44"/>
      <c r="NNU426" s="44"/>
      <c r="NNV426" s="44"/>
      <c r="NNW426" s="44"/>
      <c r="NNX426" s="44"/>
      <c r="NNY426" s="44"/>
      <c r="NNZ426" s="44"/>
      <c r="NOA426" s="44"/>
      <c r="NOB426" s="44"/>
      <c r="NOC426" s="44"/>
      <c r="NOD426" s="44"/>
      <c r="NOE426" s="44"/>
      <c r="NOF426" s="44"/>
      <c r="NOG426" s="44"/>
      <c r="NOH426" s="44"/>
      <c r="NOI426" s="44"/>
      <c r="NOJ426" s="44"/>
      <c r="NOK426" s="44"/>
      <c r="NOL426" s="44"/>
      <c r="NOM426" s="44"/>
      <c r="NON426" s="44"/>
      <c r="NOO426" s="44"/>
      <c r="NOP426" s="44"/>
      <c r="NOQ426" s="44"/>
      <c r="NOR426" s="44"/>
      <c r="NOS426" s="44"/>
      <c r="NOT426" s="44"/>
      <c r="NOU426" s="44"/>
      <c r="NOV426" s="44"/>
      <c r="NOW426" s="44"/>
      <c r="NOX426" s="44"/>
      <c r="NOY426" s="44"/>
      <c r="NOZ426" s="44"/>
      <c r="NPA426" s="44"/>
      <c r="NPB426" s="44"/>
      <c r="NPC426" s="44"/>
      <c r="NPD426" s="44"/>
      <c r="NPE426" s="44"/>
      <c r="NPF426" s="44"/>
      <c r="NPG426" s="44"/>
      <c r="NPH426" s="44"/>
      <c r="NPI426" s="44"/>
      <c r="NPJ426" s="44"/>
      <c r="NPK426" s="44"/>
      <c r="NPL426" s="44"/>
      <c r="NPM426" s="44"/>
      <c r="NPN426" s="44"/>
      <c r="NPO426" s="44"/>
      <c r="NPP426" s="44"/>
      <c r="NPQ426" s="44"/>
      <c r="NPR426" s="44"/>
      <c r="NPS426" s="44"/>
      <c r="NPT426" s="44"/>
      <c r="NPU426" s="44"/>
      <c r="NPV426" s="44"/>
      <c r="NPW426" s="44"/>
      <c r="NPX426" s="44"/>
      <c r="NPY426" s="44"/>
      <c r="NPZ426" s="44"/>
      <c r="NQA426" s="44"/>
      <c r="NQB426" s="44"/>
      <c r="NQC426" s="44"/>
      <c r="NQD426" s="44"/>
      <c r="NQE426" s="44"/>
      <c r="NQF426" s="44"/>
      <c r="NQG426" s="44"/>
      <c r="NQH426" s="44"/>
      <c r="NQI426" s="44"/>
      <c r="NQJ426" s="44"/>
      <c r="NQK426" s="44"/>
      <c r="NQL426" s="44"/>
      <c r="NQM426" s="44"/>
      <c r="NQN426" s="44"/>
      <c r="NQO426" s="44"/>
      <c r="NQP426" s="44"/>
      <c r="NQQ426" s="44"/>
      <c r="NQR426" s="44"/>
      <c r="NQS426" s="44"/>
      <c r="NQT426" s="44"/>
      <c r="NQU426" s="44"/>
      <c r="NQV426" s="44"/>
      <c r="NQW426" s="44"/>
      <c r="NQX426" s="44"/>
      <c r="NQY426" s="44"/>
      <c r="NQZ426" s="44"/>
      <c r="NRA426" s="44"/>
      <c r="NRB426" s="44"/>
      <c r="NRC426" s="44"/>
      <c r="NRD426" s="44"/>
      <c r="NRE426" s="44"/>
      <c r="NRF426" s="44"/>
      <c r="NRG426" s="44"/>
      <c r="NRH426" s="44"/>
      <c r="NRI426" s="44"/>
      <c r="NRJ426" s="44"/>
      <c r="NRK426" s="44"/>
      <c r="NRL426" s="44"/>
      <c r="NRM426" s="44"/>
      <c r="NRN426" s="44"/>
      <c r="NRO426" s="44"/>
      <c r="NRP426" s="44"/>
      <c r="NRQ426" s="44"/>
      <c r="NRR426" s="44"/>
      <c r="NRS426" s="44"/>
      <c r="NRT426" s="44"/>
      <c r="NRU426" s="44"/>
      <c r="NRV426" s="44"/>
      <c r="NRW426" s="44"/>
      <c r="NRX426" s="44"/>
      <c r="NRY426" s="44"/>
      <c r="NRZ426" s="44"/>
      <c r="NSA426" s="44"/>
      <c r="NSB426" s="44"/>
      <c r="NSC426" s="44"/>
      <c r="NSD426" s="44"/>
      <c r="NSE426" s="44"/>
      <c r="NSF426" s="44"/>
      <c r="NSG426" s="44"/>
      <c r="NSH426" s="44"/>
      <c r="NSI426" s="44"/>
      <c r="NSJ426" s="44"/>
      <c r="NSK426" s="44"/>
      <c r="NSL426" s="44"/>
      <c r="NSM426" s="44"/>
      <c r="NSN426" s="44"/>
      <c r="NSO426" s="44"/>
      <c r="NSP426" s="44"/>
      <c r="NSQ426" s="44"/>
      <c r="NSR426" s="44"/>
      <c r="NSS426" s="44"/>
      <c r="NST426" s="44"/>
      <c r="NSU426" s="44"/>
      <c r="NSV426" s="44"/>
      <c r="NSW426" s="44"/>
      <c r="NSX426" s="44"/>
      <c r="NSY426" s="44"/>
      <c r="NSZ426" s="44"/>
      <c r="NTA426" s="44"/>
      <c r="NTB426" s="44"/>
      <c r="NTC426" s="44"/>
      <c r="NTD426" s="44"/>
      <c r="NTE426" s="44"/>
      <c r="NTF426" s="44"/>
      <c r="NTG426" s="44"/>
      <c r="NTH426" s="44"/>
      <c r="NTI426" s="44"/>
      <c r="NTJ426" s="44"/>
      <c r="NTK426" s="44"/>
      <c r="NTL426" s="44"/>
      <c r="NTM426" s="44"/>
      <c r="NTN426" s="44"/>
      <c r="NTO426" s="44"/>
      <c r="NTP426" s="44"/>
      <c r="NTQ426" s="44"/>
      <c r="NTR426" s="44"/>
      <c r="NTS426" s="44"/>
      <c r="NTT426" s="44"/>
      <c r="NTU426" s="44"/>
      <c r="NTV426" s="44"/>
      <c r="NTW426" s="44"/>
      <c r="NTX426" s="44"/>
      <c r="NTY426" s="44"/>
      <c r="NTZ426" s="44"/>
      <c r="NUA426" s="44"/>
      <c r="NUB426" s="44"/>
      <c r="NUC426" s="44"/>
      <c r="NUD426" s="44"/>
      <c r="NUE426" s="44"/>
      <c r="NUF426" s="44"/>
      <c r="NUG426" s="44"/>
      <c r="NUH426" s="44"/>
      <c r="NUI426" s="44"/>
      <c r="NUJ426" s="44"/>
      <c r="NUK426" s="44"/>
      <c r="NUL426" s="44"/>
      <c r="NUM426" s="44"/>
      <c r="NUN426" s="44"/>
      <c r="NUO426" s="44"/>
      <c r="NUP426" s="44"/>
      <c r="NUQ426" s="44"/>
      <c r="NUR426" s="44"/>
      <c r="NUS426" s="44"/>
      <c r="NUT426" s="44"/>
      <c r="NUU426" s="44"/>
      <c r="NUV426" s="44"/>
      <c r="NUW426" s="44"/>
      <c r="NUX426" s="44"/>
      <c r="NUY426" s="44"/>
      <c r="NUZ426" s="44"/>
      <c r="NVA426" s="44"/>
      <c r="NVB426" s="44"/>
      <c r="NVC426" s="44"/>
      <c r="NVD426" s="44"/>
      <c r="NVE426" s="44"/>
      <c r="NVF426" s="44"/>
      <c r="NVG426" s="44"/>
      <c r="NVH426" s="44"/>
      <c r="NVI426" s="44"/>
      <c r="NVJ426" s="44"/>
      <c r="NVK426" s="44"/>
      <c r="NVL426" s="44"/>
      <c r="NVM426" s="44"/>
      <c r="NVN426" s="44"/>
      <c r="NVO426" s="44"/>
      <c r="NVP426" s="44"/>
      <c r="NVQ426" s="44"/>
      <c r="NVR426" s="44"/>
      <c r="NVS426" s="44"/>
      <c r="NVT426" s="44"/>
      <c r="NVU426" s="44"/>
      <c r="NVV426" s="44"/>
      <c r="NVW426" s="44"/>
      <c r="NVX426" s="44"/>
      <c r="NVY426" s="44"/>
      <c r="NVZ426" s="44"/>
      <c r="NWA426" s="44"/>
      <c r="NWB426" s="44"/>
      <c r="NWC426" s="44"/>
      <c r="NWD426" s="44"/>
      <c r="NWE426" s="44"/>
      <c r="NWF426" s="44"/>
      <c r="NWG426" s="44"/>
      <c r="NWH426" s="44"/>
      <c r="NWI426" s="44"/>
      <c r="NWJ426" s="44"/>
      <c r="NWK426" s="44"/>
      <c r="NWL426" s="44"/>
      <c r="NWM426" s="44"/>
      <c r="NWN426" s="44"/>
      <c r="NWO426" s="44"/>
      <c r="NWP426" s="44"/>
      <c r="NWQ426" s="44"/>
      <c r="NWR426" s="44"/>
      <c r="NWS426" s="44"/>
      <c r="NWT426" s="44"/>
      <c r="NWU426" s="44"/>
      <c r="NWV426" s="44"/>
      <c r="NWW426" s="44"/>
      <c r="NWX426" s="44"/>
      <c r="NWY426" s="44"/>
      <c r="NWZ426" s="44"/>
      <c r="NXA426" s="44"/>
      <c r="NXB426" s="44"/>
      <c r="NXC426" s="44"/>
      <c r="NXD426" s="44"/>
      <c r="NXE426" s="44"/>
      <c r="NXF426" s="44"/>
      <c r="NXG426" s="44"/>
      <c r="NXH426" s="44"/>
      <c r="NXI426" s="44"/>
      <c r="NXJ426" s="44"/>
      <c r="NXK426" s="44"/>
      <c r="NXL426" s="44"/>
      <c r="NXM426" s="44"/>
      <c r="NXN426" s="44"/>
      <c r="NXO426" s="44"/>
      <c r="NXP426" s="44"/>
      <c r="NXQ426" s="44"/>
      <c r="NXR426" s="44"/>
      <c r="NXS426" s="44"/>
      <c r="NXT426" s="44"/>
      <c r="NXU426" s="44"/>
      <c r="NXV426" s="44"/>
      <c r="NXW426" s="44"/>
      <c r="NXX426" s="44"/>
      <c r="NXY426" s="44"/>
      <c r="NXZ426" s="44"/>
      <c r="NYA426" s="44"/>
      <c r="NYB426" s="44"/>
      <c r="NYC426" s="44"/>
      <c r="NYD426" s="44"/>
      <c r="NYE426" s="44"/>
      <c r="NYF426" s="44"/>
      <c r="NYG426" s="44"/>
      <c r="NYH426" s="44"/>
      <c r="NYI426" s="44"/>
      <c r="NYJ426" s="44"/>
      <c r="NYK426" s="44"/>
      <c r="NYL426" s="44"/>
      <c r="NYM426" s="44"/>
      <c r="NYN426" s="44"/>
      <c r="NYO426" s="44"/>
      <c r="NYP426" s="44"/>
      <c r="NYQ426" s="44"/>
      <c r="NYR426" s="44"/>
      <c r="NYS426" s="44"/>
      <c r="NYT426" s="44"/>
      <c r="NYU426" s="44"/>
      <c r="NYV426" s="44"/>
      <c r="NYW426" s="44"/>
      <c r="NYX426" s="44"/>
      <c r="NYY426" s="44"/>
      <c r="NYZ426" s="44"/>
      <c r="NZA426" s="44"/>
      <c r="NZB426" s="44"/>
      <c r="NZC426" s="44"/>
      <c r="NZD426" s="44"/>
      <c r="NZE426" s="44"/>
      <c r="NZF426" s="44"/>
      <c r="NZG426" s="44"/>
      <c r="NZH426" s="44"/>
      <c r="NZI426" s="44"/>
      <c r="NZJ426" s="44"/>
      <c r="NZK426" s="44"/>
      <c r="NZL426" s="44"/>
      <c r="NZM426" s="44"/>
      <c r="NZN426" s="44"/>
      <c r="NZO426" s="44"/>
      <c r="NZP426" s="44"/>
      <c r="NZQ426" s="44"/>
      <c r="NZR426" s="44"/>
      <c r="NZS426" s="44"/>
      <c r="NZT426" s="44"/>
      <c r="NZU426" s="44"/>
      <c r="NZV426" s="44"/>
      <c r="NZW426" s="44"/>
      <c r="NZX426" s="44"/>
      <c r="NZY426" s="44"/>
      <c r="NZZ426" s="44"/>
      <c r="OAA426" s="44"/>
      <c r="OAB426" s="44"/>
      <c r="OAC426" s="44"/>
      <c r="OAD426" s="44"/>
      <c r="OAE426" s="44"/>
      <c r="OAF426" s="44"/>
      <c r="OAG426" s="44"/>
      <c r="OAH426" s="44"/>
      <c r="OAI426" s="44"/>
      <c r="OAJ426" s="44"/>
      <c r="OAK426" s="44"/>
      <c r="OAL426" s="44"/>
      <c r="OAM426" s="44"/>
      <c r="OAN426" s="44"/>
      <c r="OAO426" s="44"/>
      <c r="OAP426" s="44"/>
      <c r="OAQ426" s="44"/>
      <c r="OAR426" s="44"/>
      <c r="OAS426" s="44"/>
      <c r="OAT426" s="44"/>
      <c r="OAU426" s="44"/>
      <c r="OAV426" s="44"/>
      <c r="OAW426" s="44"/>
      <c r="OAX426" s="44"/>
      <c r="OAY426" s="44"/>
      <c r="OAZ426" s="44"/>
      <c r="OBA426" s="44"/>
      <c r="OBB426" s="44"/>
      <c r="OBC426" s="44"/>
      <c r="OBD426" s="44"/>
      <c r="OBE426" s="44"/>
      <c r="OBF426" s="44"/>
      <c r="OBG426" s="44"/>
      <c r="OBH426" s="44"/>
      <c r="OBI426" s="44"/>
      <c r="OBJ426" s="44"/>
      <c r="OBK426" s="44"/>
      <c r="OBL426" s="44"/>
      <c r="OBM426" s="44"/>
      <c r="OBN426" s="44"/>
      <c r="OBO426" s="44"/>
      <c r="OBP426" s="44"/>
      <c r="OBQ426" s="44"/>
      <c r="OBR426" s="44"/>
      <c r="OBS426" s="44"/>
      <c r="OBT426" s="44"/>
      <c r="OBU426" s="44"/>
      <c r="OBV426" s="44"/>
      <c r="OBW426" s="44"/>
      <c r="OBX426" s="44"/>
      <c r="OBY426" s="44"/>
      <c r="OBZ426" s="44"/>
      <c r="OCA426" s="44"/>
      <c r="OCB426" s="44"/>
      <c r="OCC426" s="44"/>
      <c r="OCD426" s="44"/>
      <c r="OCE426" s="44"/>
      <c r="OCF426" s="44"/>
      <c r="OCG426" s="44"/>
      <c r="OCH426" s="44"/>
      <c r="OCI426" s="44"/>
      <c r="OCJ426" s="44"/>
      <c r="OCK426" s="44"/>
      <c r="OCL426" s="44"/>
      <c r="OCM426" s="44"/>
      <c r="OCN426" s="44"/>
      <c r="OCO426" s="44"/>
      <c r="OCP426" s="44"/>
      <c r="OCQ426" s="44"/>
      <c r="OCR426" s="44"/>
      <c r="OCS426" s="44"/>
      <c r="OCT426" s="44"/>
      <c r="OCU426" s="44"/>
      <c r="OCV426" s="44"/>
      <c r="OCW426" s="44"/>
      <c r="OCX426" s="44"/>
      <c r="OCY426" s="44"/>
      <c r="OCZ426" s="44"/>
      <c r="ODA426" s="44"/>
      <c r="ODB426" s="44"/>
      <c r="ODC426" s="44"/>
      <c r="ODD426" s="44"/>
      <c r="ODE426" s="44"/>
      <c r="ODF426" s="44"/>
      <c r="ODG426" s="44"/>
      <c r="ODH426" s="44"/>
      <c r="ODI426" s="44"/>
      <c r="ODJ426" s="44"/>
      <c r="ODK426" s="44"/>
      <c r="ODL426" s="44"/>
      <c r="ODM426" s="44"/>
      <c r="ODN426" s="44"/>
      <c r="ODO426" s="44"/>
      <c r="ODP426" s="44"/>
      <c r="ODQ426" s="44"/>
      <c r="ODR426" s="44"/>
      <c r="ODS426" s="44"/>
      <c r="ODT426" s="44"/>
      <c r="ODU426" s="44"/>
      <c r="ODV426" s="44"/>
      <c r="ODW426" s="44"/>
      <c r="ODX426" s="44"/>
      <c r="ODY426" s="44"/>
      <c r="ODZ426" s="44"/>
      <c r="OEA426" s="44"/>
      <c r="OEB426" s="44"/>
      <c r="OEC426" s="44"/>
      <c r="OED426" s="44"/>
      <c r="OEE426" s="44"/>
      <c r="OEF426" s="44"/>
      <c r="OEG426" s="44"/>
      <c r="OEH426" s="44"/>
      <c r="OEI426" s="44"/>
      <c r="OEJ426" s="44"/>
      <c r="OEK426" s="44"/>
      <c r="OEL426" s="44"/>
      <c r="OEM426" s="44"/>
      <c r="OEN426" s="44"/>
      <c r="OEO426" s="44"/>
      <c r="OEP426" s="44"/>
      <c r="OEQ426" s="44"/>
      <c r="OER426" s="44"/>
      <c r="OES426" s="44"/>
      <c r="OET426" s="44"/>
      <c r="OEU426" s="44"/>
      <c r="OEV426" s="44"/>
      <c r="OEW426" s="44"/>
      <c r="OEX426" s="44"/>
      <c r="OEY426" s="44"/>
      <c r="OEZ426" s="44"/>
      <c r="OFA426" s="44"/>
      <c r="OFB426" s="44"/>
      <c r="OFC426" s="44"/>
      <c r="OFD426" s="44"/>
      <c r="OFE426" s="44"/>
      <c r="OFF426" s="44"/>
      <c r="OFG426" s="44"/>
      <c r="OFH426" s="44"/>
      <c r="OFI426" s="44"/>
      <c r="OFJ426" s="44"/>
      <c r="OFK426" s="44"/>
      <c r="OFL426" s="44"/>
      <c r="OFM426" s="44"/>
      <c r="OFN426" s="44"/>
      <c r="OFO426" s="44"/>
      <c r="OFP426" s="44"/>
      <c r="OFQ426" s="44"/>
      <c r="OFR426" s="44"/>
      <c r="OFS426" s="44"/>
      <c r="OFT426" s="44"/>
      <c r="OFU426" s="44"/>
      <c r="OFV426" s="44"/>
      <c r="OFW426" s="44"/>
      <c r="OFX426" s="44"/>
      <c r="OFY426" s="44"/>
      <c r="OFZ426" s="44"/>
      <c r="OGA426" s="44"/>
      <c r="OGB426" s="44"/>
      <c r="OGC426" s="44"/>
      <c r="OGD426" s="44"/>
      <c r="OGE426" s="44"/>
      <c r="OGF426" s="44"/>
      <c r="OGG426" s="44"/>
      <c r="OGH426" s="44"/>
      <c r="OGI426" s="44"/>
      <c r="OGJ426" s="44"/>
      <c r="OGK426" s="44"/>
      <c r="OGL426" s="44"/>
      <c r="OGM426" s="44"/>
      <c r="OGN426" s="44"/>
      <c r="OGO426" s="44"/>
      <c r="OGP426" s="44"/>
      <c r="OGQ426" s="44"/>
      <c r="OGR426" s="44"/>
      <c r="OGS426" s="44"/>
      <c r="OGT426" s="44"/>
      <c r="OGU426" s="44"/>
      <c r="OGV426" s="44"/>
      <c r="OGW426" s="44"/>
      <c r="OGX426" s="44"/>
      <c r="OGY426" s="44"/>
      <c r="OGZ426" s="44"/>
      <c r="OHA426" s="44"/>
      <c r="OHB426" s="44"/>
      <c r="OHC426" s="44"/>
      <c r="OHD426" s="44"/>
      <c r="OHE426" s="44"/>
      <c r="OHF426" s="44"/>
      <c r="OHG426" s="44"/>
      <c r="OHH426" s="44"/>
      <c r="OHI426" s="44"/>
      <c r="OHJ426" s="44"/>
      <c r="OHK426" s="44"/>
      <c r="OHL426" s="44"/>
      <c r="OHM426" s="44"/>
      <c r="OHN426" s="44"/>
      <c r="OHO426" s="44"/>
      <c r="OHP426" s="44"/>
      <c r="OHQ426" s="44"/>
      <c r="OHR426" s="44"/>
      <c r="OHS426" s="44"/>
      <c r="OHT426" s="44"/>
      <c r="OHU426" s="44"/>
      <c r="OHV426" s="44"/>
      <c r="OHW426" s="44"/>
      <c r="OHX426" s="44"/>
      <c r="OHY426" s="44"/>
      <c r="OHZ426" s="44"/>
      <c r="OIA426" s="44"/>
      <c r="OIB426" s="44"/>
      <c r="OIC426" s="44"/>
      <c r="OID426" s="44"/>
      <c r="OIE426" s="44"/>
      <c r="OIF426" s="44"/>
      <c r="OIG426" s="44"/>
      <c r="OIH426" s="44"/>
      <c r="OII426" s="44"/>
      <c r="OIJ426" s="44"/>
      <c r="OIK426" s="44"/>
      <c r="OIL426" s="44"/>
      <c r="OIM426" s="44"/>
      <c r="OIN426" s="44"/>
      <c r="OIO426" s="44"/>
      <c r="OIP426" s="44"/>
      <c r="OIQ426" s="44"/>
      <c r="OIR426" s="44"/>
      <c r="OIS426" s="44"/>
      <c r="OIT426" s="44"/>
      <c r="OIU426" s="44"/>
      <c r="OIV426" s="44"/>
      <c r="OIW426" s="44"/>
      <c r="OIX426" s="44"/>
      <c r="OIY426" s="44"/>
      <c r="OIZ426" s="44"/>
      <c r="OJA426" s="44"/>
      <c r="OJB426" s="44"/>
      <c r="OJC426" s="44"/>
      <c r="OJD426" s="44"/>
      <c r="OJE426" s="44"/>
      <c r="OJF426" s="44"/>
      <c r="OJG426" s="44"/>
      <c r="OJH426" s="44"/>
      <c r="OJI426" s="44"/>
      <c r="OJJ426" s="44"/>
      <c r="OJK426" s="44"/>
      <c r="OJL426" s="44"/>
      <c r="OJM426" s="44"/>
      <c r="OJN426" s="44"/>
      <c r="OJO426" s="44"/>
      <c r="OJP426" s="44"/>
      <c r="OJQ426" s="44"/>
      <c r="OJR426" s="44"/>
      <c r="OJS426" s="44"/>
      <c r="OJT426" s="44"/>
      <c r="OJU426" s="44"/>
      <c r="OJV426" s="44"/>
      <c r="OJW426" s="44"/>
      <c r="OJX426" s="44"/>
      <c r="OJY426" s="44"/>
      <c r="OJZ426" s="44"/>
      <c r="OKA426" s="44"/>
      <c r="OKB426" s="44"/>
      <c r="OKC426" s="44"/>
      <c r="OKD426" s="44"/>
      <c r="OKE426" s="44"/>
      <c r="OKF426" s="44"/>
      <c r="OKG426" s="44"/>
      <c r="OKH426" s="44"/>
      <c r="OKI426" s="44"/>
      <c r="OKJ426" s="44"/>
      <c r="OKK426" s="44"/>
      <c r="OKL426" s="44"/>
      <c r="OKM426" s="44"/>
      <c r="OKN426" s="44"/>
      <c r="OKO426" s="44"/>
      <c r="OKP426" s="44"/>
      <c r="OKQ426" s="44"/>
      <c r="OKR426" s="44"/>
      <c r="OKS426" s="44"/>
      <c r="OKT426" s="44"/>
      <c r="OKU426" s="44"/>
      <c r="OKV426" s="44"/>
      <c r="OKW426" s="44"/>
      <c r="OKX426" s="44"/>
      <c r="OKY426" s="44"/>
      <c r="OKZ426" s="44"/>
      <c r="OLA426" s="44"/>
      <c r="OLB426" s="44"/>
      <c r="OLC426" s="44"/>
      <c r="OLD426" s="44"/>
      <c r="OLE426" s="44"/>
      <c r="OLF426" s="44"/>
      <c r="OLG426" s="44"/>
      <c r="OLH426" s="44"/>
      <c r="OLI426" s="44"/>
      <c r="OLJ426" s="44"/>
      <c r="OLK426" s="44"/>
      <c r="OLL426" s="44"/>
      <c r="OLM426" s="44"/>
      <c r="OLN426" s="44"/>
      <c r="OLO426" s="44"/>
      <c r="OLP426" s="44"/>
      <c r="OLQ426" s="44"/>
      <c r="OLR426" s="44"/>
      <c r="OLS426" s="44"/>
      <c r="OLT426" s="44"/>
      <c r="OLU426" s="44"/>
      <c r="OLV426" s="44"/>
      <c r="OLW426" s="44"/>
      <c r="OLX426" s="44"/>
      <c r="OLY426" s="44"/>
      <c r="OLZ426" s="44"/>
      <c r="OMA426" s="44"/>
      <c r="OMB426" s="44"/>
      <c r="OMC426" s="44"/>
      <c r="OMD426" s="44"/>
      <c r="OME426" s="44"/>
      <c r="OMF426" s="44"/>
      <c r="OMG426" s="44"/>
      <c r="OMH426" s="44"/>
      <c r="OMI426" s="44"/>
      <c r="OMJ426" s="44"/>
      <c r="OMK426" s="44"/>
      <c r="OML426" s="44"/>
      <c r="OMM426" s="44"/>
      <c r="OMN426" s="44"/>
      <c r="OMO426" s="44"/>
      <c r="OMP426" s="44"/>
      <c r="OMQ426" s="44"/>
      <c r="OMR426" s="44"/>
      <c r="OMS426" s="44"/>
      <c r="OMT426" s="44"/>
      <c r="OMU426" s="44"/>
      <c r="OMV426" s="44"/>
      <c r="OMW426" s="44"/>
      <c r="OMX426" s="44"/>
      <c r="OMY426" s="44"/>
      <c r="OMZ426" s="44"/>
      <c r="ONA426" s="44"/>
      <c r="ONB426" s="44"/>
      <c r="ONC426" s="44"/>
      <c r="OND426" s="44"/>
      <c r="ONE426" s="44"/>
      <c r="ONF426" s="44"/>
      <c r="ONG426" s="44"/>
      <c r="ONH426" s="44"/>
      <c r="ONI426" s="44"/>
      <c r="ONJ426" s="44"/>
      <c r="ONK426" s="44"/>
      <c r="ONL426" s="44"/>
      <c r="ONM426" s="44"/>
      <c r="ONN426" s="44"/>
      <c r="ONO426" s="44"/>
      <c r="ONP426" s="44"/>
      <c r="ONQ426" s="44"/>
      <c r="ONR426" s="44"/>
      <c r="ONS426" s="44"/>
      <c r="ONT426" s="44"/>
      <c r="ONU426" s="44"/>
      <c r="ONV426" s="44"/>
      <c r="ONW426" s="44"/>
      <c r="ONX426" s="44"/>
      <c r="ONY426" s="44"/>
      <c r="ONZ426" s="44"/>
      <c r="OOA426" s="44"/>
      <c r="OOB426" s="44"/>
      <c r="OOC426" s="44"/>
      <c r="OOD426" s="44"/>
      <c r="OOE426" s="44"/>
      <c r="OOF426" s="44"/>
      <c r="OOG426" s="44"/>
      <c r="OOH426" s="44"/>
      <c r="OOI426" s="44"/>
      <c r="OOJ426" s="44"/>
      <c r="OOK426" s="44"/>
      <c r="OOL426" s="44"/>
      <c r="OOM426" s="44"/>
      <c r="OON426" s="44"/>
      <c r="OOO426" s="44"/>
      <c r="OOP426" s="44"/>
      <c r="OOQ426" s="44"/>
      <c r="OOR426" s="44"/>
      <c r="OOS426" s="44"/>
      <c r="OOT426" s="44"/>
      <c r="OOU426" s="44"/>
      <c r="OOV426" s="44"/>
      <c r="OOW426" s="44"/>
      <c r="OOX426" s="44"/>
      <c r="OOY426" s="44"/>
      <c r="OOZ426" s="44"/>
      <c r="OPA426" s="44"/>
      <c r="OPB426" s="44"/>
      <c r="OPC426" s="44"/>
      <c r="OPD426" s="44"/>
      <c r="OPE426" s="44"/>
      <c r="OPF426" s="44"/>
      <c r="OPG426" s="44"/>
      <c r="OPH426" s="44"/>
      <c r="OPI426" s="44"/>
      <c r="OPJ426" s="44"/>
      <c r="OPK426" s="44"/>
      <c r="OPL426" s="44"/>
      <c r="OPM426" s="44"/>
      <c r="OPN426" s="44"/>
      <c r="OPO426" s="44"/>
      <c r="OPP426" s="44"/>
      <c r="OPQ426" s="44"/>
      <c r="OPR426" s="44"/>
      <c r="OPS426" s="44"/>
      <c r="OPT426" s="44"/>
      <c r="OPU426" s="44"/>
      <c r="OPV426" s="44"/>
      <c r="OPW426" s="44"/>
      <c r="OPX426" s="44"/>
      <c r="OPY426" s="44"/>
      <c r="OPZ426" s="44"/>
      <c r="OQA426" s="44"/>
      <c r="OQB426" s="44"/>
      <c r="OQC426" s="44"/>
      <c r="OQD426" s="44"/>
      <c r="OQE426" s="44"/>
      <c r="OQF426" s="44"/>
      <c r="OQG426" s="44"/>
      <c r="OQH426" s="44"/>
      <c r="OQI426" s="44"/>
      <c r="OQJ426" s="44"/>
      <c r="OQK426" s="44"/>
      <c r="OQL426" s="44"/>
      <c r="OQM426" s="44"/>
      <c r="OQN426" s="44"/>
      <c r="OQO426" s="44"/>
      <c r="OQP426" s="44"/>
      <c r="OQQ426" s="44"/>
      <c r="OQR426" s="44"/>
      <c r="OQS426" s="44"/>
      <c r="OQT426" s="44"/>
      <c r="OQU426" s="44"/>
      <c r="OQV426" s="44"/>
      <c r="OQW426" s="44"/>
      <c r="OQX426" s="44"/>
      <c r="OQY426" s="44"/>
      <c r="OQZ426" s="44"/>
      <c r="ORA426" s="44"/>
      <c r="ORB426" s="44"/>
      <c r="ORC426" s="44"/>
      <c r="ORD426" s="44"/>
      <c r="ORE426" s="44"/>
      <c r="ORF426" s="44"/>
      <c r="ORG426" s="44"/>
      <c r="ORH426" s="44"/>
      <c r="ORI426" s="44"/>
      <c r="ORJ426" s="44"/>
      <c r="ORK426" s="44"/>
      <c r="ORL426" s="44"/>
      <c r="ORM426" s="44"/>
      <c r="ORN426" s="44"/>
      <c r="ORO426" s="44"/>
      <c r="ORP426" s="44"/>
      <c r="ORQ426" s="44"/>
      <c r="ORR426" s="44"/>
      <c r="ORS426" s="44"/>
      <c r="ORT426" s="44"/>
      <c r="ORU426" s="44"/>
      <c r="ORV426" s="44"/>
      <c r="ORW426" s="44"/>
      <c r="ORX426" s="44"/>
      <c r="ORY426" s="44"/>
      <c r="ORZ426" s="44"/>
      <c r="OSA426" s="44"/>
      <c r="OSB426" s="44"/>
      <c r="OSC426" s="44"/>
      <c r="OSD426" s="44"/>
      <c r="OSE426" s="44"/>
      <c r="OSF426" s="44"/>
      <c r="OSG426" s="44"/>
      <c r="OSH426" s="44"/>
      <c r="OSI426" s="44"/>
      <c r="OSJ426" s="44"/>
      <c r="OSK426" s="44"/>
      <c r="OSL426" s="44"/>
      <c r="OSM426" s="44"/>
      <c r="OSN426" s="44"/>
      <c r="OSO426" s="44"/>
      <c r="OSP426" s="44"/>
      <c r="OSQ426" s="44"/>
      <c r="OSR426" s="44"/>
      <c r="OSS426" s="44"/>
      <c r="OST426" s="44"/>
      <c r="OSU426" s="44"/>
      <c r="OSV426" s="44"/>
      <c r="OSW426" s="44"/>
      <c r="OSX426" s="44"/>
      <c r="OSY426" s="44"/>
      <c r="OSZ426" s="44"/>
      <c r="OTA426" s="44"/>
      <c r="OTB426" s="44"/>
      <c r="OTC426" s="44"/>
      <c r="OTD426" s="44"/>
      <c r="OTE426" s="44"/>
      <c r="OTF426" s="44"/>
      <c r="OTG426" s="44"/>
      <c r="OTH426" s="44"/>
      <c r="OTI426" s="44"/>
      <c r="OTJ426" s="44"/>
      <c r="OTK426" s="44"/>
      <c r="OTL426" s="44"/>
      <c r="OTM426" s="44"/>
      <c r="OTN426" s="44"/>
      <c r="OTO426" s="44"/>
      <c r="OTP426" s="44"/>
      <c r="OTQ426" s="44"/>
      <c r="OTR426" s="44"/>
      <c r="OTS426" s="44"/>
      <c r="OTT426" s="44"/>
      <c r="OTU426" s="44"/>
      <c r="OTV426" s="44"/>
      <c r="OTW426" s="44"/>
      <c r="OTX426" s="44"/>
      <c r="OTY426" s="44"/>
      <c r="OTZ426" s="44"/>
      <c r="OUA426" s="44"/>
      <c r="OUB426" s="44"/>
      <c r="OUC426" s="44"/>
      <c r="OUD426" s="44"/>
      <c r="OUE426" s="44"/>
      <c r="OUF426" s="44"/>
      <c r="OUG426" s="44"/>
      <c r="OUH426" s="44"/>
      <c r="OUI426" s="44"/>
      <c r="OUJ426" s="44"/>
      <c r="OUK426" s="44"/>
      <c r="OUL426" s="44"/>
      <c r="OUM426" s="44"/>
      <c r="OUN426" s="44"/>
      <c r="OUO426" s="44"/>
      <c r="OUP426" s="44"/>
      <c r="OUQ426" s="44"/>
      <c r="OUR426" s="44"/>
      <c r="OUS426" s="44"/>
      <c r="OUT426" s="44"/>
      <c r="OUU426" s="44"/>
      <c r="OUV426" s="44"/>
      <c r="OUW426" s="44"/>
      <c r="OUX426" s="44"/>
      <c r="OUY426" s="44"/>
      <c r="OUZ426" s="44"/>
      <c r="OVA426" s="44"/>
      <c r="OVB426" s="44"/>
      <c r="OVC426" s="44"/>
      <c r="OVD426" s="44"/>
      <c r="OVE426" s="44"/>
      <c r="OVF426" s="44"/>
      <c r="OVG426" s="44"/>
      <c r="OVH426" s="44"/>
      <c r="OVI426" s="44"/>
      <c r="OVJ426" s="44"/>
      <c r="OVK426" s="44"/>
      <c r="OVL426" s="44"/>
      <c r="OVM426" s="44"/>
      <c r="OVN426" s="44"/>
      <c r="OVO426" s="44"/>
      <c r="OVP426" s="44"/>
      <c r="OVQ426" s="44"/>
      <c r="OVR426" s="44"/>
      <c r="OVS426" s="44"/>
      <c r="OVT426" s="44"/>
      <c r="OVU426" s="44"/>
      <c r="OVV426" s="44"/>
      <c r="OVW426" s="44"/>
      <c r="OVX426" s="44"/>
      <c r="OVY426" s="44"/>
      <c r="OVZ426" s="44"/>
      <c r="OWA426" s="44"/>
      <c r="OWB426" s="44"/>
      <c r="OWC426" s="44"/>
      <c r="OWD426" s="44"/>
      <c r="OWE426" s="44"/>
      <c r="OWF426" s="44"/>
      <c r="OWG426" s="44"/>
      <c r="OWH426" s="44"/>
      <c r="OWI426" s="44"/>
      <c r="OWJ426" s="44"/>
      <c r="OWK426" s="44"/>
      <c r="OWL426" s="44"/>
      <c r="OWM426" s="44"/>
      <c r="OWN426" s="44"/>
      <c r="OWO426" s="44"/>
      <c r="OWP426" s="44"/>
      <c r="OWQ426" s="44"/>
      <c r="OWR426" s="44"/>
      <c r="OWS426" s="44"/>
      <c r="OWT426" s="44"/>
      <c r="OWU426" s="44"/>
      <c r="OWV426" s="44"/>
      <c r="OWW426" s="44"/>
      <c r="OWX426" s="44"/>
      <c r="OWY426" s="44"/>
      <c r="OWZ426" s="44"/>
      <c r="OXA426" s="44"/>
      <c r="OXB426" s="44"/>
      <c r="OXC426" s="44"/>
      <c r="OXD426" s="44"/>
      <c r="OXE426" s="44"/>
      <c r="OXF426" s="44"/>
      <c r="OXG426" s="44"/>
      <c r="OXH426" s="44"/>
      <c r="OXI426" s="44"/>
      <c r="OXJ426" s="44"/>
      <c r="OXK426" s="44"/>
      <c r="OXL426" s="44"/>
      <c r="OXM426" s="44"/>
      <c r="OXN426" s="44"/>
      <c r="OXO426" s="44"/>
      <c r="OXP426" s="44"/>
      <c r="OXQ426" s="44"/>
      <c r="OXR426" s="44"/>
      <c r="OXS426" s="44"/>
      <c r="OXT426" s="44"/>
      <c r="OXU426" s="44"/>
      <c r="OXV426" s="44"/>
      <c r="OXW426" s="44"/>
      <c r="OXX426" s="44"/>
      <c r="OXY426" s="44"/>
      <c r="OXZ426" s="44"/>
      <c r="OYA426" s="44"/>
      <c r="OYB426" s="44"/>
      <c r="OYC426" s="44"/>
      <c r="OYD426" s="44"/>
      <c r="OYE426" s="44"/>
      <c r="OYF426" s="44"/>
      <c r="OYG426" s="44"/>
      <c r="OYH426" s="44"/>
      <c r="OYI426" s="44"/>
      <c r="OYJ426" s="44"/>
      <c r="OYK426" s="44"/>
      <c r="OYL426" s="44"/>
      <c r="OYM426" s="44"/>
      <c r="OYN426" s="44"/>
      <c r="OYO426" s="44"/>
      <c r="OYP426" s="44"/>
      <c r="OYQ426" s="44"/>
      <c r="OYR426" s="44"/>
      <c r="OYS426" s="44"/>
      <c r="OYT426" s="44"/>
      <c r="OYU426" s="44"/>
      <c r="OYV426" s="44"/>
      <c r="OYW426" s="44"/>
      <c r="OYX426" s="44"/>
      <c r="OYY426" s="44"/>
      <c r="OYZ426" s="44"/>
      <c r="OZA426" s="44"/>
      <c r="OZB426" s="44"/>
      <c r="OZC426" s="44"/>
      <c r="OZD426" s="44"/>
      <c r="OZE426" s="44"/>
      <c r="OZF426" s="44"/>
      <c r="OZG426" s="44"/>
      <c r="OZH426" s="44"/>
      <c r="OZI426" s="44"/>
      <c r="OZJ426" s="44"/>
      <c r="OZK426" s="44"/>
      <c r="OZL426" s="44"/>
      <c r="OZM426" s="44"/>
      <c r="OZN426" s="44"/>
      <c r="OZO426" s="44"/>
      <c r="OZP426" s="44"/>
      <c r="OZQ426" s="44"/>
      <c r="OZR426" s="44"/>
      <c r="OZS426" s="44"/>
      <c r="OZT426" s="44"/>
      <c r="OZU426" s="44"/>
      <c r="OZV426" s="44"/>
      <c r="OZW426" s="44"/>
      <c r="OZX426" s="44"/>
      <c r="OZY426" s="44"/>
      <c r="OZZ426" s="44"/>
      <c r="PAA426" s="44"/>
      <c r="PAB426" s="44"/>
      <c r="PAC426" s="44"/>
      <c r="PAD426" s="44"/>
      <c r="PAE426" s="44"/>
      <c r="PAF426" s="44"/>
      <c r="PAG426" s="44"/>
      <c r="PAH426" s="44"/>
      <c r="PAI426" s="44"/>
      <c r="PAJ426" s="44"/>
      <c r="PAK426" s="44"/>
      <c r="PAL426" s="44"/>
      <c r="PAM426" s="44"/>
      <c r="PAN426" s="44"/>
      <c r="PAO426" s="44"/>
      <c r="PAP426" s="44"/>
      <c r="PAQ426" s="44"/>
      <c r="PAR426" s="44"/>
      <c r="PAS426" s="44"/>
      <c r="PAT426" s="44"/>
      <c r="PAU426" s="44"/>
      <c r="PAV426" s="44"/>
      <c r="PAW426" s="44"/>
      <c r="PAX426" s="44"/>
      <c r="PAY426" s="44"/>
      <c r="PAZ426" s="44"/>
      <c r="PBA426" s="44"/>
      <c r="PBB426" s="44"/>
      <c r="PBC426" s="44"/>
      <c r="PBD426" s="44"/>
      <c r="PBE426" s="44"/>
      <c r="PBF426" s="44"/>
      <c r="PBG426" s="44"/>
      <c r="PBH426" s="44"/>
      <c r="PBI426" s="44"/>
      <c r="PBJ426" s="44"/>
      <c r="PBK426" s="44"/>
      <c r="PBL426" s="44"/>
      <c r="PBM426" s="44"/>
      <c r="PBN426" s="44"/>
      <c r="PBO426" s="44"/>
      <c r="PBP426" s="44"/>
      <c r="PBQ426" s="44"/>
      <c r="PBR426" s="44"/>
      <c r="PBS426" s="44"/>
      <c r="PBT426" s="44"/>
      <c r="PBU426" s="44"/>
      <c r="PBV426" s="44"/>
      <c r="PBW426" s="44"/>
      <c r="PBX426" s="44"/>
      <c r="PBY426" s="44"/>
      <c r="PBZ426" s="44"/>
      <c r="PCA426" s="44"/>
      <c r="PCB426" s="44"/>
      <c r="PCC426" s="44"/>
      <c r="PCD426" s="44"/>
      <c r="PCE426" s="44"/>
      <c r="PCF426" s="44"/>
      <c r="PCG426" s="44"/>
      <c r="PCH426" s="44"/>
      <c r="PCI426" s="44"/>
      <c r="PCJ426" s="44"/>
      <c r="PCK426" s="44"/>
      <c r="PCL426" s="44"/>
      <c r="PCM426" s="44"/>
      <c r="PCN426" s="44"/>
      <c r="PCO426" s="44"/>
      <c r="PCP426" s="44"/>
      <c r="PCQ426" s="44"/>
      <c r="PCR426" s="44"/>
      <c r="PCS426" s="44"/>
      <c r="PCT426" s="44"/>
      <c r="PCU426" s="44"/>
      <c r="PCV426" s="44"/>
      <c r="PCW426" s="44"/>
      <c r="PCX426" s="44"/>
      <c r="PCY426" s="44"/>
      <c r="PCZ426" s="44"/>
      <c r="PDA426" s="44"/>
      <c r="PDB426" s="44"/>
      <c r="PDC426" s="44"/>
      <c r="PDD426" s="44"/>
      <c r="PDE426" s="44"/>
      <c r="PDF426" s="44"/>
      <c r="PDG426" s="44"/>
      <c r="PDH426" s="44"/>
      <c r="PDI426" s="44"/>
      <c r="PDJ426" s="44"/>
      <c r="PDK426" s="44"/>
      <c r="PDL426" s="44"/>
      <c r="PDM426" s="44"/>
      <c r="PDN426" s="44"/>
      <c r="PDO426" s="44"/>
      <c r="PDP426" s="44"/>
      <c r="PDQ426" s="44"/>
      <c r="PDR426" s="44"/>
      <c r="PDS426" s="44"/>
      <c r="PDT426" s="44"/>
      <c r="PDU426" s="44"/>
      <c r="PDV426" s="44"/>
      <c r="PDW426" s="44"/>
      <c r="PDX426" s="44"/>
      <c r="PDY426" s="44"/>
      <c r="PDZ426" s="44"/>
      <c r="PEA426" s="44"/>
      <c r="PEB426" s="44"/>
      <c r="PEC426" s="44"/>
      <c r="PED426" s="44"/>
      <c r="PEE426" s="44"/>
      <c r="PEF426" s="44"/>
      <c r="PEG426" s="44"/>
      <c r="PEH426" s="44"/>
      <c r="PEI426" s="44"/>
      <c r="PEJ426" s="44"/>
      <c r="PEK426" s="44"/>
      <c r="PEL426" s="44"/>
      <c r="PEM426" s="44"/>
      <c r="PEN426" s="44"/>
      <c r="PEO426" s="44"/>
      <c r="PEP426" s="44"/>
      <c r="PEQ426" s="44"/>
      <c r="PER426" s="44"/>
      <c r="PES426" s="44"/>
      <c r="PET426" s="44"/>
      <c r="PEU426" s="44"/>
      <c r="PEV426" s="44"/>
      <c r="PEW426" s="44"/>
      <c r="PEX426" s="44"/>
      <c r="PEY426" s="44"/>
      <c r="PEZ426" s="44"/>
      <c r="PFA426" s="44"/>
      <c r="PFB426" s="44"/>
      <c r="PFC426" s="44"/>
      <c r="PFD426" s="44"/>
      <c r="PFE426" s="44"/>
      <c r="PFF426" s="44"/>
      <c r="PFG426" s="44"/>
      <c r="PFH426" s="44"/>
      <c r="PFI426" s="44"/>
      <c r="PFJ426" s="44"/>
      <c r="PFK426" s="44"/>
      <c r="PFL426" s="44"/>
      <c r="PFM426" s="44"/>
      <c r="PFN426" s="44"/>
      <c r="PFO426" s="44"/>
      <c r="PFP426" s="44"/>
      <c r="PFQ426" s="44"/>
      <c r="PFR426" s="44"/>
      <c r="PFS426" s="44"/>
      <c r="PFT426" s="44"/>
      <c r="PFU426" s="44"/>
      <c r="PFV426" s="44"/>
      <c r="PFW426" s="44"/>
      <c r="PFX426" s="44"/>
      <c r="PFY426" s="44"/>
      <c r="PFZ426" s="44"/>
      <c r="PGA426" s="44"/>
      <c r="PGB426" s="44"/>
      <c r="PGC426" s="44"/>
      <c r="PGD426" s="44"/>
      <c r="PGE426" s="44"/>
      <c r="PGF426" s="44"/>
      <c r="PGG426" s="44"/>
      <c r="PGH426" s="44"/>
      <c r="PGI426" s="44"/>
      <c r="PGJ426" s="44"/>
      <c r="PGK426" s="44"/>
      <c r="PGL426" s="44"/>
      <c r="PGM426" s="44"/>
      <c r="PGN426" s="44"/>
      <c r="PGO426" s="44"/>
      <c r="PGP426" s="44"/>
      <c r="PGQ426" s="44"/>
      <c r="PGR426" s="44"/>
      <c r="PGS426" s="44"/>
      <c r="PGT426" s="44"/>
      <c r="PGU426" s="44"/>
      <c r="PGV426" s="44"/>
      <c r="PGW426" s="44"/>
      <c r="PGX426" s="44"/>
      <c r="PGY426" s="44"/>
      <c r="PGZ426" s="44"/>
      <c r="PHA426" s="44"/>
      <c r="PHB426" s="44"/>
      <c r="PHC426" s="44"/>
      <c r="PHD426" s="44"/>
      <c r="PHE426" s="44"/>
      <c r="PHF426" s="44"/>
      <c r="PHG426" s="44"/>
      <c r="PHH426" s="44"/>
      <c r="PHI426" s="44"/>
      <c r="PHJ426" s="44"/>
      <c r="PHK426" s="44"/>
      <c r="PHL426" s="44"/>
      <c r="PHM426" s="44"/>
      <c r="PHN426" s="44"/>
      <c r="PHO426" s="44"/>
      <c r="PHP426" s="44"/>
      <c r="PHQ426" s="44"/>
      <c r="PHR426" s="44"/>
      <c r="PHS426" s="44"/>
      <c r="PHT426" s="44"/>
      <c r="PHU426" s="44"/>
      <c r="PHV426" s="44"/>
      <c r="PHW426" s="44"/>
      <c r="PHX426" s="44"/>
      <c r="PHY426" s="44"/>
      <c r="PHZ426" s="44"/>
      <c r="PIA426" s="44"/>
      <c r="PIB426" s="44"/>
      <c r="PIC426" s="44"/>
      <c r="PID426" s="44"/>
      <c r="PIE426" s="44"/>
      <c r="PIF426" s="44"/>
      <c r="PIG426" s="44"/>
      <c r="PIH426" s="44"/>
      <c r="PII426" s="44"/>
      <c r="PIJ426" s="44"/>
      <c r="PIK426" s="44"/>
      <c r="PIL426" s="44"/>
      <c r="PIM426" s="44"/>
      <c r="PIN426" s="44"/>
      <c r="PIO426" s="44"/>
      <c r="PIP426" s="44"/>
      <c r="PIQ426" s="44"/>
      <c r="PIR426" s="44"/>
      <c r="PIS426" s="44"/>
      <c r="PIT426" s="44"/>
      <c r="PIU426" s="44"/>
      <c r="PIV426" s="44"/>
      <c r="PIW426" s="44"/>
      <c r="PIX426" s="44"/>
      <c r="PIY426" s="44"/>
      <c r="PIZ426" s="44"/>
      <c r="PJA426" s="44"/>
      <c r="PJB426" s="44"/>
      <c r="PJC426" s="44"/>
      <c r="PJD426" s="44"/>
      <c r="PJE426" s="44"/>
      <c r="PJF426" s="44"/>
      <c r="PJG426" s="44"/>
      <c r="PJH426" s="44"/>
      <c r="PJI426" s="44"/>
      <c r="PJJ426" s="44"/>
      <c r="PJK426" s="44"/>
      <c r="PJL426" s="44"/>
      <c r="PJM426" s="44"/>
      <c r="PJN426" s="44"/>
      <c r="PJO426" s="44"/>
      <c r="PJP426" s="44"/>
      <c r="PJQ426" s="44"/>
      <c r="PJR426" s="44"/>
      <c r="PJS426" s="44"/>
      <c r="PJT426" s="44"/>
      <c r="PJU426" s="44"/>
      <c r="PJV426" s="44"/>
      <c r="PJW426" s="44"/>
      <c r="PJX426" s="44"/>
      <c r="PJY426" s="44"/>
      <c r="PJZ426" s="44"/>
      <c r="PKA426" s="44"/>
      <c r="PKB426" s="44"/>
      <c r="PKC426" s="44"/>
      <c r="PKD426" s="44"/>
      <c r="PKE426" s="44"/>
      <c r="PKF426" s="44"/>
      <c r="PKG426" s="44"/>
      <c r="PKH426" s="44"/>
      <c r="PKI426" s="44"/>
      <c r="PKJ426" s="44"/>
      <c r="PKK426" s="44"/>
      <c r="PKL426" s="44"/>
      <c r="PKM426" s="44"/>
      <c r="PKN426" s="44"/>
      <c r="PKO426" s="44"/>
      <c r="PKP426" s="44"/>
      <c r="PKQ426" s="44"/>
      <c r="PKR426" s="44"/>
      <c r="PKS426" s="44"/>
      <c r="PKT426" s="44"/>
      <c r="PKU426" s="44"/>
      <c r="PKV426" s="44"/>
      <c r="PKW426" s="44"/>
      <c r="PKX426" s="44"/>
      <c r="PKY426" s="44"/>
      <c r="PKZ426" s="44"/>
      <c r="PLA426" s="44"/>
      <c r="PLB426" s="44"/>
      <c r="PLC426" s="44"/>
      <c r="PLD426" s="44"/>
      <c r="PLE426" s="44"/>
      <c r="PLF426" s="44"/>
      <c r="PLG426" s="44"/>
      <c r="PLH426" s="44"/>
      <c r="PLI426" s="44"/>
      <c r="PLJ426" s="44"/>
      <c r="PLK426" s="44"/>
      <c r="PLL426" s="44"/>
      <c r="PLM426" s="44"/>
      <c r="PLN426" s="44"/>
      <c r="PLO426" s="44"/>
      <c r="PLP426" s="44"/>
      <c r="PLQ426" s="44"/>
      <c r="PLR426" s="44"/>
      <c r="PLS426" s="44"/>
      <c r="PLT426" s="44"/>
      <c r="PLU426" s="44"/>
      <c r="PLV426" s="44"/>
      <c r="PLW426" s="44"/>
      <c r="PLX426" s="44"/>
      <c r="PLY426" s="44"/>
      <c r="PLZ426" s="44"/>
      <c r="PMA426" s="44"/>
      <c r="PMB426" s="44"/>
      <c r="PMC426" s="44"/>
      <c r="PMD426" s="44"/>
      <c r="PME426" s="44"/>
      <c r="PMF426" s="44"/>
      <c r="PMG426" s="44"/>
      <c r="PMH426" s="44"/>
      <c r="PMI426" s="44"/>
      <c r="PMJ426" s="44"/>
      <c r="PMK426" s="44"/>
      <c r="PML426" s="44"/>
      <c r="PMM426" s="44"/>
      <c r="PMN426" s="44"/>
      <c r="PMO426" s="44"/>
      <c r="PMP426" s="44"/>
      <c r="PMQ426" s="44"/>
      <c r="PMR426" s="44"/>
      <c r="PMS426" s="44"/>
      <c r="PMT426" s="44"/>
      <c r="PMU426" s="44"/>
      <c r="PMV426" s="44"/>
      <c r="PMW426" s="44"/>
      <c r="PMX426" s="44"/>
      <c r="PMY426" s="44"/>
      <c r="PMZ426" s="44"/>
      <c r="PNA426" s="44"/>
      <c r="PNB426" s="44"/>
      <c r="PNC426" s="44"/>
      <c r="PND426" s="44"/>
      <c r="PNE426" s="44"/>
      <c r="PNF426" s="44"/>
      <c r="PNG426" s="44"/>
      <c r="PNH426" s="44"/>
      <c r="PNI426" s="44"/>
      <c r="PNJ426" s="44"/>
      <c r="PNK426" s="44"/>
      <c r="PNL426" s="44"/>
      <c r="PNM426" s="44"/>
      <c r="PNN426" s="44"/>
      <c r="PNO426" s="44"/>
      <c r="PNP426" s="44"/>
      <c r="PNQ426" s="44"/>
      <c r="PNR426" s="44"/>
      <c r="PNS426" s="44"/>
      <c r="PNT426" s="44"/>
      <c r="PNU426" s="44"/>
      <c r="PNV426" s="44"/>
      <c r="PNW426" s="44"/>
      <c r="PNX426" s="44"/>
      <c r="PNY426" s="44"/>
      <c r="PNZ426" s="44"/>
      <c r="POA426" s="44"/>
      <c r="POB426" s="44"/>
      <c r="POC426" s="44"/>
      <c r="POD426" s="44"/>
      <c r="POE426" s="44"/>
      <c r="POF426" s="44"/>
      <c r="POG426" s="44"/>
      <c r="POH426" s="44"/>
      <c r="POI426" s="44"/>
      <c r="POJ426" s="44"/>
      <c r="POK426" s="44"/>
      <c r="POL426" s="44"/>
      <c r="POM426" s="44"/>
      <c r="PON426" s="44"/>
      <c r="POO426" s="44"/>
      <c r="POP426" s="44"/>
      <c r="POQ426" s="44"/>
      <c r="POR426" s="44"/>
      <c r="POS426" s="44"/>
      <c r="POT426" s="44"/>
      <c r="POU426" s="44"/>
      <c r="POV426" s="44"/>
      <c r="POW426" s="44"/>
      <c r="POX426" s="44"/>
      <c r="POY426" s="44"/>
      <c r="POZ426" s="44"/>
      <c r="PPA426" s="44"/>
      <c r="PPB426" s="44"/>
      <c r="PPC426" s="44"/>
      <c r="PPD426" s="44"/>
      <c r="PPE426" s="44"/>
      <c r="PPF426" s="44"/>
      <c r="PPG426" s="44"/>
      <c r="PPH426" s="44"/>
      <c r="PPI426" s="44"/>
      <c r="PPJ426" s="44"/>
      <c r="PPK426" s="44"/>
      <c r="PPL426" s="44"/>
      <c r="PPM426" s="44"/>
      <c r="PPN426" s="44"/>
      <c r="PPO426" s="44"/>
      <c r="PPP426" s="44"/>
      <c r="PPQ426" s="44"/>
      <c r="PPR426" s="44"/>
      <c r="PPS426" s="44"/>
      <c r="PPT426" s="44"/>
      <c r="PPU426" s="44"/>
      <c r="PPV426" s="44"/>
      <c r="PPW426" s="44"/>
      <c r="PPX426" s="44"/>
      <c r="PPY426" s="44"/>
      <c r="PPZ426" s="44"/>
      <c r="PQA426" s="44"/>
      <c r="PQB426" s="44"/>
      <c r="PQC426" s="44"/>
      <c r="PQD426" s="44"/>
      <c r="PQE426" s="44"/>
      <c r="PQF426" s="44"/>
      <c r="PQG426" s="44"/>
      <c r="PQH426" s="44"/>
      <c r="PQI426" s="44"/>
      <c r="PQJ426" s="44"/>
      <c r="PQK426" s="44"/>
      <c r="PQL426" s="44"/>
      <c r="PQM426" s="44"/>
      <c r="PQN426" s="44"/>
      <c r="PQO426" s="44"/>
      <c r="PQP426" s="44"/>
      <c r="PQQ426" s="44"/>
      <c r="PQR426" s="44"/>
      <c r="PQS426" s="44"/>
      <c r="PQT426" s="44"/>
      <c r="PQU426" s="44"/>
      <c r="PQV426" s="44"/>
      <c r="PQW426" s="44"/>
      <c r="PQX426" s="44"/>
      <c r="PQY426" s="44"/>
      <c r="PQZ426" s="44"/>
      <c r="PRA426" s="44"/>
      <c r="PRB426" s="44"/>
      <c r="PRC426" s="44"/>
      <c r="PRD426" s="44"/>
      <c r="PRE426" s="44"/>
      <c r="PRF426" s="44"/>
      <c r="PRG426" s="44"/>
      <c r="PRH426" s="44"/>
      <c r="PRI426" s="44"/>
      <c r="PRJ426" s="44"/>
      <c r="PRK426" s="44"/>
      <c r="PRL426" s="44"/>
      <c r="PRM426" s="44"/>
      <c r="PRN426" s="44"/>
      <c r="PRO426" s="44"/>
      <c r="PRP426" s="44"/>
      <c r="PRQ426" s="44"/>
      <c r="PRR426" s="44"/>
      <c r="PRS426" s="44"/>
      <c r="PRT426" s="44"/>
      <c r="PRU426" s="44"/>
      <c r="PRV426" s="44"/>
      <c r="PRW426" s="44"/>
      <c r="PRX426" s="44"/>
      <c r="PRY426" s="44"/>
      <c r="PRZ426" s="44"/>
      <c r="PSA426" s="44"/>
      <c r="PSB426" s="44"/>
      <c r="PSC426" s="44"/>
      <c r="PSD426" s="44"/>
      <c r="PSE426" s="44"/>
      <c r="PSF426" s="44"/>
      <c r="PSG426" s="44"/>
      <c r="PSH426" s="44"/>
      <c r="PSI426" s="44"/>
      <c r="PSJ426" s="44"/>
      <c r="PSK426" s="44"/>
      <c r="PSL426" s="44"/>
      <c r="PSM426" s="44"/>
      <c r="PSN426" s="44"/>
      <c r="PSO426" s="44"/>
      <c r="PSP426" s="44"/>
      <c r="PSQ426" s="44"/>
      <c r="PSR426" s="44"/>
      <c r="PSS426" s="44"/>
      <c r="PST426" s="44"/>
      <c r="PSU426" s="44"/>
      <c r="PSV426" s="44"/>
      <c r="PSW426" s="44"/>
      <c r="PSX426" s="44"/>
      <c r="PSY426" s="44"/>
      <c r="PSZ426" s="44"/>
      <c r="PTA426" s="44"/>
      <c r="PTB426" s="44"/>
      <c r="PTC426" s="44"/>
      <c r="PTD426" s="44"/>
      <c r="PTE426" s="44"/>
      <c r="PTF426" s="44"/>
      <c r="PTG426" s="44"/>
      <c r="PTH426" s="44"/>
      <c r="PTI426" s="44"/>
      <c r="PTJ426" s="44"/>
      <c r="PTK426" s="44"/>
      <c r="PTL426" s="44"/>
      <c r="PTM426" s="44"/>
      <c r="PTN426" s="44"/>
      <c r="PTO426" s="44"/>
      <c r="PTP426" s="44"/>
      <c r="PTQ426" s="44"/>
      <c r="PTR426" s="44"/>
      <c r="PTS426" s="44"/>
      <c r="PTT426" s="44"/>
      <c r="PTU426" s="44"/>
      <c r="PTV426" s="44"/>
      <c r="PTW426" s="44"/>
      <c r="PTX426" s="44"/>
      <c r="PTY426" s="44"/>
      <c r="PTZ426" s="44"/>
      <c r="PUA426" s="44"/>
      <c r="PUB426" s="44"/>
      <c r="PUC426" s="44"/>
      <c r="PUD426" s="44"/>
      <c r="PUE426" s="44"/>
      <c r="PUF426" s="44"/>
      <c r="PUG426" s="44"/>
      <c r="PUH426" s="44"/>
      <c r="PUI426" s="44"/>
      <c r="PUJ426" s="44"/>
      <c r="PUK426" s="44"/>
      <c r="PUL426" s="44"/>
      <c r="PUM426" s="44"/>
      <c r="PUN426" s="44"/>
      <c r="PUO426" s="44"/>
      <c r="PUP426" s="44"/>
      <c r="PUQ426" s="44"/>
      <c r="PUR426" s="44"/>
      <c r="PUS426" s="44"/>
      <c r="PUT426" s="44"/>
      <c r="PUU426" s="44"/>
      <c r="PUV426" s="44"/>
      <c r="PUW426" s="44"/>
      <c r="PUX426" s="44"/>
      <c r="PUY426" s="44"/>
      <c r="PUZ426" s="44"/>
      <c r="PVA426" s="44"/>
      <c r="PVB426" s="44"/>
      <c r="PVC426" s="44"/>
      <c r="PVD426" s="44"/>
      <c r="PVE426" s="44"/>
      <c r="PVF426" s="44"/>
      <c r="PVG426" s="44"/>
      <c r="PVH426" s="44"/>
      <c r="PVI426" s="44"/>
      <c r="PVJ426" s="44"/>
      <c r="PVK426" s="44"/>
      <c r="PVL426" s="44"/>
      <c r="PVM426" s="44"/>
      <c r="PVN426" s="44"/>
      <c r="PVO426" s="44"/>
      <c r="PVP426" s="44"/>
      <c r="PVQ426" s="44"/>
      <c r="PVR426" s="44"/>
      <c r="PVS426" s="44"/>
      <c r="PVT426" s="44"/>
      <c r="PVU426" s="44"/>
      <c r="PVV426" s="44"/>
      <c r="PVW426" s="44"/>
      <c r="PVX426" s="44"/>
      <c r="PVY426" s="44"/>
      <c r="PVZ426" s="44"/>
      <c r="PWA426" s="44"/>
      <c r="PWB426" s="44"/>
      <c r="PWC426" s="44"/>
      <c r="PWD426" s="44"/>
      <c r="PWE426" s="44"/>
      <c r="PWF426" s="44"/>
      <c r="PWG426" s="44"/>
      <c r="PWH426" s="44"/>
      <c r="PWI426" s="44"/>
      <c r="PWJ426" s="44"/>
      <c r="PWK426" s="44"/>
      <c r="PWL426" s="44"/>
      <c r="PWM426" s="44"/>
      <c r="PWN426" s="44"/>
      <c r="PWO426" s="44"/>
      <c r="PWP426" s="44"/>
      <c r="PWQ426" s="44"/>
      <c r="PWR426" s="44"/>
      <c r="PWS426" s="44"/>
      <c r="PWT426" s="44"/>
      <c r="PWU426" s="44"/>
      <c r="PWV426" s="44"/>
      <c r="PWW426" s="44"/>
      <c r="PWX426" s="44"/>
      <c r="PWY426" s="44"/>
      <c r="PWZ426" s="44"/>
      <c r="PXA426" s="44"/>
      <c r="PXB426" s="44"/>
      <c r="PXC426" s="44"/>
      <c r="PXD426" s="44"/>
      <c r="PXE426" s="44"/>
      <c r="PXF426" s="44"/>
      <c r="PXG426" s="44"/>
      <c r="PXH426" s="44"/>
      <c r="PXI426" s="44"/>
      <c r="PXJ426" s="44"/>
      <c r="PXK426" s="44"/>
      <c r="PXL426" s="44"/>
      <c r="PXM426" s="44"/>
      <c r="PXN426" s="44"/>
      <c r="PXO426" s="44"/>
      <c r="PXP426" s="44"/>
      <c r="PXQ426" s="44"/>
      <c r="PXR426" s="44"/>
      <c r="PXS426" s="44"/>
      <c r="PXT426" s="44"/>
      <c r="PXU426" s="44"/>
      <c r="PXV426" s="44"/>
      <c r="PXW426" s="44"/>
      <c r="PXX426" s="44"/>
      <c r="PXY426" s="44"/>
      <c r="PXZ426" s="44"/>
      <c r="PYA426" s="44"/>
      <c r="PYB426" s="44"/>
      <c r="PYC426" s="44"/>
      <c r="PYD426" s="44"/>
      <c r="PYE426" s="44"/>
      <c r="PYF426" s="44"/>
      <c r="PYG426" s="44"/>
      <c r="PYH426" s="44"/>
      <c r="PYI426" s="44"/>
      <c r="PYJ426" s="44"/>
      <c r="PYK426" s="44"/>
      <c r="PYL426" s="44"/>
      <c r="PYM426" s="44"/>
      <c r="PYN426" s="44"/>
      <c r="PYO426" s="44"/>
      <c r="PYP426" s="44"/>
      <c r="PYQ426" s="44"/>
      <c r="PYR426" s="44"/>
      <c r="PYS426" s="44"/>
      <c r="PYT426" s="44"/>
      <c r="PYU426" s="44"/>
      <c r="PYV426" s="44"/>
      <c r="PYW426" s="44"/>
      <c r="PYX426" s="44"/>
      <c r="PYY426" s="44"/>
      <c r="PYZ426" s="44"/>
      <c r="PZA426" s="44"/>
      <c r="PZB426" s="44"/>
      <c r="PZC426" s="44"/>
      <c r="PZD426" s="44"/>
      <c r="PZE426" s="44"/>
      <c r="PZF426" s="44"/>
      <c r="PZG426" s="44"/>
      <c r="PZH426" s="44"/>
      <c r="PZI426" s="44"/>
      <c r="PZJ426" s="44"/>
      <c r="PZK426" s="44"/>
      <c r="PZL426" s="44"/>
      <c r="PZM426" s="44"/>
      <c r="PZN426" s="44"/>
      <c r="PZO426" s="44"/>
      <c r="PZP426" s="44"/>
      <c r="PZQ426" s="44"/>
      <c r="PZR426" s="44"/>
      <c r="PZS426" s="44"/>
      <c r="PZT426" s="44"/>
      <c r="PZU426" s="44"/>
      <c r="PZV426" s="44"/>
      <c r="PZW426" s="44"/>
      <c r="PZX426" s="44"/>
      <c r="PZY426" s="44"/>
      <c r="PZZ426" s="44"/>
      <c r="QAA426" s="44"/>
      <c r="QAB426" s="44"/>
      <c r="QAC426" s="44"/>
      <c r="QAD426" s="44"/>
      <c r="QAE426" s="44"/>
      <c r="QAF426" s="44"/>
      <c r="QAG426" s="44"/>
      <c r="QAH426" s="44"/>
      <c r="QAI426" s="44"/>
      <c r="QAJ426" s="44"/>
      <c r="QAK426" s="44"/>
      <c r="QAL426" s="44"/>
      <c r="QAM426" s="44"/>
      <c r="QAN426" s="44"/>
      <c r="QAO426" s="44"/>
      <c r="QAP426" s="44"/>
      <c r="QAQ426" s="44"/>
      <c r="QAR426" s="44"/>
      <c r="QAS426" s="44"/>
      <c r="QAT426" s="44"/>
      <c r="QAU426" s="44"/>
      <c r="QAV426" s="44"/>
      <c r="QAW426" s="44"/>
      <c r="QAX426" s="44"/>
      <c r="QAY426" s="44"/>
      <c r="QAZ426" s="44"/>
      <c r="QBA426" s="44"/>
      <c r="QBB426" s="44"/>
      <c r="QBC426" s="44"/>
      <c r="QBD426" s="44"/>
      <c r="QBE426" s="44"/>
      <c r="QBF426" s="44"/>
      <c r="QBG426" s="44"/>
      <c r="QBH426" s="44"/>
      <c r="QBI426" s="44"/>
      <c r="QBJ426" s="44"/>
      <c r="QBK426" s="44"/>
      <c r="QBL426" s="44"/>
      <c r="QBM426" s="44"/>
      <c r="QBN426" s="44"/>
      <c r="QBO426" s="44"/>
      <c r="QBP426" s="44"/>
      <c r="QBQ426" s="44"/>
      <c r="QBR426" s="44"/>
      <c r="QBS426" s="44"/>
      <c r="QBT426" s="44"/>
      <c r="QBU426" s="44"/>
      <c r="QBV426" s="44"/>
      <c r="QBW426" s="44"/>
      <c r="QBX426" s="44"/>
      <c r="QBY426" s="44"/>
      <c r="QBZ426" s="44"/>
      <c r="QCA426" s="44"/>
      <c r="QCB426" s="44"/>
      <c r="QCC426" s="44"/>
      <c r="QCD426" s="44"/>
      <c r="QCE426" s="44"/>
      <c r="QCF426" s="44"/>
      <c r="QCG426" s="44"/>
      <c r="QCH426" s="44"/>
      <c r="QCI426" s="44"/>
      <c r="QCJ426" s="44"/>
      <c r="QCK426" s="44"/>
      <c r="QCL426" s="44"/>
      <c r="QCM426" s="44"/>
      <c r="QCN426" s="44"/>
      <c r="QCO426" s="44"/>
      <c r="QCP426" s="44"/>
      <c r="QCQ426" s="44"/>
      <c r="QCR426" s="44"/>
      <c r="QCS426" s="44"/>
      <c r="QCT426" s="44"/>
      <c r="QCU426" s="44"/>
      <c r="QCV426" s="44"/>
      <c r="QCW426" s="44"/>
      <c r="QCX426" s="44"/>
      <c r="QCY426" s="44"/>
      <c r="QCZ426" s="44"/>
      <c r="QDA426" s="44"/>
      <c r="QDB426" s="44"/>
      <c r="QDC426" s="44"/>
      <c r="QDD426" s="44"/>
      <c r="QDE426" s="44"/>
      <c r="QDF426" s="44"/>
      <c r="QDG426" s="44"/>
      <c r="QDH426" s="44"/>
      <c r="QDI426" s="44"/>
      <c r="QDJ426" s="44"/>
      <c r="QDK426" s="44"/>
      <c r="QDL426" s="44"/>
      <c r="QDM426" s="44"/>
      <c r="QDN426" s="44"/>
      <c r="QDO426" s="44"/>
      <c r="QDP426" s="44"/>
      <c r="QDQ426" s="44"/>
      <c r="QDR426" s="44"/>
      <c r="QDS426" s="44"/>
      <c r="QDT426" s="44"/>
      <c r="QDU426" s="44"/>
      <c r="QDV426" s="44"/>
      <c r="QDW426" s="44"/>
      <c r="QDX426" s="44"/>
      <c r="QDY426" s="44"/>
      <c r="QDZ426" s="44"/>
      <c r="QEA426" s="44"/>
      <c r="QEB426" s="44"/>
      <c r="QEC426" s="44"/>
      <c r="QED426" s="44"/>
      <c r="QEE426" s="44"/>
      <c r="QEF426" s="44"/>
      <c r="QEG426" s="44"/>
      <c r="QEH426" s="44"/>
      <c r="QEI426" s="44"/>
      <c r="QEJ426" s="44"/>
      <c r="QEK426" s="44"/>
      <c r="QEL426" s="44"/>
      <c r="QEM426" s="44"/>
      <c r="QEN426" s="44"/>
      <c r="QEO426" s="44"/>
      <c r="QEP426" s="44"/>
      <c r="QEQ426" s="44"/>
      <c r="QER426" s="44"/>
      <c r="QES426" s="44"/>
      <c r="QET426" s="44"/>
      <c r="QEU426" s="44"/>
      <c r="QEV426" s="44"/>
      <c r="QEW426" s="44"/>
      <c r="QEX426" s="44"/>
      <c r="QEY426" s="44"/>
      <c r="QEZ426" s="44"/>
      <c r="QFA426" s="44"/>
      <c r="QFB426" s="44"/>
      <c r="QFC426" s="44"/>
      <c r="QFD426" s="44"/>
      <c r="QFE426" s="44"/>
      <c r="QFF426" s="44"/>
      <c r="QFG426" s="44"/>
      <c r="QFH426" s="44"/>
      <c r="QFI426" s="44"/>
      <c r="QFJ426" s="44"/>
      <c r="QFK426" s="44"/>
      <c r="QFL426" s="44"/>
      <c r="QFM426" s="44"/>
      <c r="QFN426" s="44"/>
      <c r="QFO426" s="44"/>
      <c r="QFP426" s="44"/>
      <c r="QFQ426" s="44"/>
      <c r="QFR426" s="44"/>
      <c r="QFS426" s="44"/>
      <c r="QFT426" s="44"/>
      <c r="QFU426" s="44"/>
      <c r="QFV426" s="44"/>
      <c r="QFW426" s="44"/>
      <c r="QFX426" s="44"/>
      <c r="QFY426" s="44"/>
      <c r="QFZ426" s="44"/>
      <c r="QGA426" s="44"/>
      <c r="QGB426" s="44"/>
      <c r="QGC426" s="44"/>
      <c r="QGD426" s="44"/>
      <c r="QGE426" s="44"/>
      <c r="QGF426" s="44"/>
      <c r="QGG426" s="44"/>
      <c r="QGH426" s="44"/>
      <c r="QGI426" s="44"/>
      <c r="QGJ426" s="44"/>
      <c r="QGK426" s="44"/>
      <c r="QGL426" s="44"/>
      <c r="QGM426" s="44"/>
      <c r="QGN426" s="44"/>
      <c r="QGO426" s="44"/>
      <c r="QGP426" s="44"/>
      <c r="QGQ426" s="44"/>
      <c r="QGR426" s="44"/>
      <c r="QGS426" s="44"/>
      <c r="QGT426" s="44"/>
      <c r="QGU426" s="44"/>
      <c r="QGV426" s="44"/>
      <c r="QGW426" s="44"/>
      <c r="QGX426" s="44"/>
      <c r="QGY426" s="44"/>
      <c r="QGZ426" s="44"/>
      <c r="QHA426" s="44"/>
      <c r="QHB426" s="44"/>
      <c r="QHC426" s="44"/>
      <c r="QHD426" s="44"/>
      <c r="QHE426" s="44"/>
      <c r="QHF426" s="44"/>
      <c r="QHG426" s="44"/>
      <c r="QHH426" s="44"/>
      <c r="QHI426" s="44"/>
      <c r="QHJ426" s="44"/>
      <c r="QHK426" s="44"/>
      <c r="QHL426" s="44"/>
      <c r="QHM426" s="44"/>
      <c r="QHN426" s="44"/>
      <c r="QHO426" s="44"/>
      <c r="QHP426" s="44"/>
      <c r="QHQ426" s="44"/>
      <c r="QHR426" s="44"/>
      <c r="QHS426" s="44"/>
      <c r="QHT426" s="44"/>
      <c r="QHU426" s="44"/>
      <c r="QHV426" s="44"/>
      <c r="QHW426" s="44"/>
      <c r="QHX426" s="44"/>
      <c r="QHY426" s="44"/>
      <c r="QHZ426" s="44"/>
      <c r="QIA426" s="44"/>
      <c r="QIB426" s="44"/>
      <c r="QIC426" s="44"/>
      <c r="QID426" s="44"/>
      <c r="QIE426" s="44"/>
      <c r="QIF426" s="44"/>
      <c r="QIG426" s="44"/>
      <c r="QIH426" s="44"/>
      <c r="QII426" s="44"/>
      <c r="QIJ426" s="44"/>
      <c r="QIK426" s="44"/>
      <c r="QIL426" s="44"/>
      <c r="QIM426" s="44"/>
      <c r="QIN426" s="44"/>
      <c r="QIO426" s="44"/>
      <c r="QIP426" s="44"/>
      <c r="QIQ426" s="44"/>
      <c r="QIR426" s="44"/>
      <c r="QIS426" s="44"/>
      <c r="QIT426" s="44"/>
      <c r="QIU426" s="44"/>
      <c r="QIV426" s="44"/>
      <c r="QIW426" s="44"/>
      <c r="QIX426" s="44"/>
      <c r="QIY426" s="44"/>
      <c r="QIZ426" s="44"/>
      <c r="QJA426" s="44"/>
      <c r="QJB426" s="44"/>
      <c r="QJC426" s="44"/>
      <c r="QJD426" s="44"/>
      <c r="QJE426" s="44"/>
      <c r="QJF426" s="44"/>
      <c r="QJG426" s="44"/>
      <c r="QJH426" s="44"/>
      <c r="QJI426" s="44"/>
      <c r="QJJ426" s="44"/>
      <c r="QJK426" s="44"/>
      <c r="QJL426" s="44"/>
      <c r="QJM426" s="44"/>
      <c r="QJN426" s="44"/>
      <c r="QJO426" s="44"/>
      <c r="QJP426" s="44"/>
      <c r="QJQ426" s="44"/>
      <c r="QJR426" s="44"/>
      <c r="QJS426" s="44"/>
      <c r="QJT426" s="44"/>
      <c r="QJU426" s="44"/>
      <c r="QJV426" s="44"/>
      <c r="QJW426" s="44"/>
      <c r="QJX426" s="44"/>
      <c r="QJY426" s="44"/>
      <c r="QJZ426" s="44"/>
      <c r="QKA426" s="44"/>
      <c r="QKB426" s="44"/>
      <c r="QKC426" s="44"/>
      <c r="QKD426" s="44"/>
      <c r="QKE426" s="44"/>
      <c r="QKF426" s="44"/>
      <c r="QKG426" s="44"/>
      <c r="QKH426" s="44"/>
      <c r="QKI426" s="44"/>
      <c r="QKJ426" s="44"/>
      <c r="QKK426" s="44"/>
      <c r="QKL426" s="44"/>
      <c r="QKM426" s="44"/>
      <c r="QKN426" s="44"/>
      <c r="QKO426" s="44"/>
      <c r="QKP426" s="44"/>
      <c r="QKQ426" s="44"/>
      <c r="QKR426" s="44"/>
      <c r="QKS426" s="44"/>
      <c r="QKT426" s="44"/>
      <c r="QKU426" s="44"/>
      <c r="QKV426" s="44"/>
      <c r="QKW426" s="44"/>
      <c r="QKX426" s="44"/>
      <c r="QKY426" s="44"/>
      <c r="QKZ426" s="44"/>
      <c r="QLA426" s="44"/>
      <c r="QLB426" s="44"/>
      <c r="QLC426" s="44"/>
      <c r="QLD426" s="44"/>
      <c r="QLE426" s="44"/>
      <c r="QLF426" s="44"/>
      <c r="QLG426" s="44"/>
      <c r="QLH426" s="44"/>
      <c r="QLI426" s="44"/>
      <c r="QLJ426" s="44"/>
      <c r="QLK426" s="44"/>
      <c r="QLL426" s="44"/>
      <c r="QLM426" s="44"/>
      <c r="QLN426" s="44"/>
      <c r="QLO426" s="44"/>
      <c r="QLP426" s="44"/>
      <c r="QLQ426" s="44"/>
      <c r="QLR426" s="44"/>
      <c r="QLS426" s="44"/>
      <c r="QLT426" s="44"/>
      <c r="QLU426" s="44"/>
      <c r="QLV426" s="44"/>
      <c r="QLW426" s="44"/>
      <c r="QLX426" s="44"/>
      <c r="QLY426" s="44"/>
      <c r="QLZ426" s="44"/>
      <c r="QMA426" s="44"/>
      <c r="QMB426" s="44"/>
      <c r="QMC426" s="44"/>
      <c r="QMD426" s="44"/>
      <c r="QME426" s="44"/>
      <c r="QMF426" s="44"/>
      <c r="QMG426" s="44"/>
      <c r="QMH426" s="44"/>
      <c r="QMI426" s="44"/>
      <c r="QMJ426" s="44"/>
      <c r="QMK426" s="44"/>
      <c r="QML426" s="44"/>
      <c r="QMM426" s="44"/>
      <c r="QMN426" s="44"/>
      <c r="QMO426" s="44"/>
      <c r="QMP426" s="44"/>
      <c r="QMQ426" s="44"/>
      <c r="QMR426" s="44"/>
      <c r="QMS426" s="44"/>
      <c r="QMT426" s="44"/>
      <c r="QMU426" s="44"/>
      <c r="QMV426" s="44"/>
      <c r="QMW426" s="44"/>
      <c r="QMX426" s="44"/>
      <c r="QMY426" s="44"/>
      <c r="QMZ426" s="44"/>
      <c r="QNA426" s="44"/>
      <c r="QNB426" s="44"/>
      <c r="QNC426" s="44"/>
      <c r="QND426" s="44"/>
      <c r="QNE426" s="44"/>
      <c r="QNF426" s="44"/>
      <c r="QNG426" s="44"/>
      <c r="QNH426" s="44"/>
      <c r="QNI426" s="44"/>
      <c r="QNJ426" s="44"/>
      <c r="QNK426" s="44"/>
      <c r="QNL426" s="44"/>
      <c r="QNM426" s="44"/>
      <c r="QNN426" s="44"/>
      <c r="QNO426" s="44"/>
      <c r="QNP426" s="44"/>
      <c r="QNQ426" s="44"/>
      <c r="QNR426" s="44"/>
      <c r="QNS426" s="44"/>
      <c r="QNT426" s="44"/>
      <c r="QNU426" s="44"/>
      <c r="QNV426" s="44"/>
      <c r="QNW426" s="44"/>
      <c r="QNX426" s="44"/>
      <c r="QNY426" s="44"/>
      <c r="QNZ426" s="44"/>
      <c r="QOA426" s="44"/>
      <c r="QOB426" s="44"/>
      <c r="QOC426" s="44"/>
      <c r="QOD426" s="44"/>
      <c r="QOE426" s="44"/>
      <c r="QOF426" s="44"/>
      <c r="QOG426" s="44"/>
      <c r="QOH426" s="44"/>
      <c r="QOI426" s="44"/>
      <c r="QOJ426" s="44"/>
      <c r="QOK426" s="44"/>
      <c r="QOL426" s="44"/>
      <c r="QOM426" s="44"/>
      <c r="QON426" s="44"/>
      <c r="QOO426" s="44"/>
      <c r="QOP426" s="44"/>
      <c r="QOQ426" s="44"/>
      <c r="QOR426" s="44"/>
      <c r="QOS426" s="44"/>
      <c r="QOT426" s="44"/>
      <c r="QOU426" s="44"/>
      <c r="QOV426" s="44"/>
      <c r="QOW426" s="44"/>
      <c r="QOX426" s="44"/>
      <c r="QOY426" s="44"/>
      <c r="QOZ426" s="44"/>
      <c r="QPA426" s="44"/>
      <c r="QPB426" s="44"/>
      <c r="QPC426" s="44"/>
      <c r="QPD426" s="44"/>
      <c r="QPE426" s="44"/>
      <c r="QPF426" s="44"/>
      <c r="QPG426" s="44"/>
      <c r="QPH426" s="44"/>
      <c r="QPI426" s="44"/>
      <c r="QPJ426" s="44"/>
      <c r="QPK426" s="44"/>
      <c r="QPL426" s="44"/>
      <c r="QPM426" s="44"/>
      <c r="QPN426" s="44"/>
      <c r="QPO426" s="44"/>
      <c r="QPP426" s="44"/>
      <c r="QPQ426" s="44"/>
      <c r="QPR426" s="44"/>
      <c r="QPS426" s="44"/>
      <c r="QPT426" s="44"/>
      <c r="QPU426" s="44"/>
      <c r="QPV426" s="44"/>
      <c r="QPW426" s="44"/>
      <c r="QPX426" s="44"/>
      <c r="QPY426" s="44"/>
      <c r="QPZ426" s="44"/>
      <c r="QQA426" s="44"/>
      <c r="QQB426" s="44"/>
      <c r="QQC426" s="44"/>
      <c r="QQD426" s="44"/>
      <c r="QQE426" s="44"/>
      <c r="QQF426" s="44"/>
      <c r="QQG426" s="44"/>
      <c r="QQH426" s="44"/>
      <c r="QQI426" s="44"/>
      <c r="QQJ426" s="44"/>
      <c r="QQK426" s="44"/>
      <c r="QQL426" s="44"/>
      <c r="QQM426" s="44"/>
      <c r="QQN426" s="44"/>
      <c r="QQO426" s="44"/>
      <c r="QQP426" s="44"/>
      <c r="QQQ426" s="44"/>
      <c r="QQR426" s="44"/>
      <c r="QQS426" s="44"/>
      <c r="QQT426" s="44"/>
      <c r="QQU426" s="44"/>
      <c r="QQV426" s="44"/>
      <c r="QQW426" s="44"/>
      <c r="QQX426" s="44"/>
      <c r="QQY426" s="44"/>
      <c r="QQZ426" s="44"/>
      <c r="QRA426" s="44"/>
      <c r="QRB426" s="44"/>
      <c r="QRC426" s="44"/>
      <c r="QRD426" s="44"/>
      <c r="QRE426" s="44"/>
      <c r="QRF426" s="44"/>
      <c r="QRG426" s="44"/>
      <c r="QRH426" s="44"/>
      <c r="QRI426" s="44"/>
      <c r="QRJ426" s="44"/>
      <c r="QRK426" s="44"/>
      <c r="QRL426" s="44"/>
      <c r="QRM426" s="44"/>
      <c r="QRN426" s="44"/>
      <c r="QRO426" s="44"/>
      <c r="QRP426" s="44"/>
      <c r="QRQ426" s="44"/>
      <c r="QRR426" s="44"/>
      <c r="QRS426" s="44"/>
      <c r="QRT426" s="44"/>
      <c r="QRU426" s="44"/>
      <c r="QRV426" s="44"/>
      <c r="QRW426" s="44"/>
      <c r="QRX426" s="44"/>
      <c r="QRY426" s="44"/>
      <c r="QRZ426" s="44"/>
      <c r="QSA426" s="44"/>
      <c r="QSB426" s="44"/>
      <c r="QSC426" s="44"/>
      <c r="QSD426" s="44"/>
      <c r="QSE426" s="44"/>
      <c r="QSF426" s="44"/>
      <c r="QSG426" s="44"/>
      <c r="QSH426" s="44"/>
      <c r="QSI426" s="44"/>
      <c r="QSJ426" s="44"/>
      <c r="QSK426" s="44"/>
      <c r="QSL426" s="44"/>
      <c r="QSM426" s="44"/>
      <c r="QSN426" s="44"/>
      <c r="QSO426" s="44"/>
      <c r="QSP426" s="44"/>
      <c r="QSQ426" s="44"/>
      <c r="QSR426" s="44"/>
      <c r="QSS426" s="44"/>
      <c r="QST426" s="44"/>
      <c r="QSU426" s="44"/>
      <c r="QSV426" s="44"/>
      <c r="QSW426" s="44"/>
      <c r="QSX426" s="44"/>
      <c r="QSY426" s="44"/>
      <c r="QSZ426" s="44"/>
      <c r="QTA426" s="44"/>
      <c r="QTB426" s="44"/>
      <c r="QTC426" s="44"/>
      <c r="QTD426" s="44"/>
      <c r="QTE426" s="44"/>
      <c r="QTF426" s="44"/>
      <c r="QTG426" s="44"/>
      <c r="QTH426" s="44"/>
      <c r="QTI426" s="44"/>
      <c r="QTJ426" s="44"/>
      <c r="QTK426" s="44"/>
      <c r="QTL426" s="44"/>
      <c r="QTM426" s="44"/>
      <c r="QTN426" s="44"/>
      <c r="QTO426" s="44"/>
      <c r="QTP426" s="44"/>
      <c r="QTQ426" s="44"/>
      <c r="QTR426" s="44"/>
      <c r="QTS426" s="44"/>
      <c r="QTT426" s="44"/>
      <c r="QTU426" s="44"/>
      <c r="QTV426" s="44"/>
      <c r="QTW426" s="44"/>
      <c r="QTX426" s="44"/>
      <c r="QTY426" s="44"/>
      <c r="QTZ426" s="44"/>
      <c r="QUA426" s="44"/>
      <c r="QUB426" s="44"/>
      <c r="QUC426" s="44"/>
      <c r="QUD426" s="44"/>
      <c r="QUE426" s="44"/>
      <c r="QUF426" s="44"/>
      <c r="QUG426" s="44"/>
      <c r="QUH426" s="44"/>
      <c r="QUI426" s="44"/>
      <c r="QUJ426" s="44"/>
      <c r="QUK426" s="44"/>
      <c r="QUL426" s="44"/>
      <c r="QUM426" s="44"/>
      <c r="QUN426" s="44"/>
      <c r="QUO426" s="44"/>
      <c r="QUP426" s="44"/>
      <c r="QUQ426" s="44"/>
      <c r="QUR426" s="44"/>
      <c r="QUS426" s="44"/>
      <c r="QUT426" s="44"/>
      <c r="QUU426" s="44"/>
      <c r="QUV426" s="44"/>
      <c r="QUW426" s="44"/>
      <c r="QUX426" s="44"/>
      <c r="QUY426" s="44"/>
      <c r="QUZ426" s="44"/>
      <c r="QVA426" s="44"/>
      <c r="QVB426" s="44"/>
      <c r="QVC426" s="44"/>
      <c r="QVD426" s="44"/>
      <c r="QVE426" s="44"/>
      <c r="QVF426" s="44"/>
      <c r="QVG426" s="44"/>
      <c r="QVH426" s="44"/>
      <c r="QVI426" s="44"/>
      <c r="QVJ426" s="44"/>
      <c r="QVK426" s="44"/>
      <c r="QVL426" s="44"/>
      <c r="QVM426" s="44"/>
      <c r="QVN426" s="44"/>
      <c r="QVO426" s="44"/>
      <c r="QVP426" s="44"/>
      <c r="QVQ426" s="44"/>
      <c r="QVR426" s="44"/>
      <c r="QVS426" s="44"/>
      <c r="QVT426" s="44"/>
      <c r="QVU426" s="44"/>
      <c r="QVV426" s="44"/>
      <c r="QVW426" s="44"/>
      <c r="QVX426" s="44"/>
      <c r="QVY426" s="44"/>
      <c r="QVZ426" s="44"/>
      <c r="QWA426" s="44"/>
      <c r="QWB426" s="44"/>
      <c r="QWC426" s="44"/>
      <c r="QWD426" s="44"/>
      <c r="QWE426" s="44"/>
      <c r="QWF426" s="44"/>
      <c r="QWG426" s="44"/>
      <c r="QWH426" s="44"/>
      <c r="QWI426" s="44"/>
      <c r="QWJ426" s="44"/>
      <c r="QWK426" s="44"/>
      <c r="QWL426" s="44"/>
      <c r="QWM426" s="44"/>
      <c r="QWN426" s="44"/>
      <c r="QWO426" s="44"/>
      <c r="QWP426" s="44"/>
      <c r="QWQ426" s="44"/>
      <c r="QWR426" s="44"/>
      <c r="QWS426" s="44"/>
      <c r="QWT426" s="44"/>
      <c r="QWU426" s="44"/>
      <c r="QWV426" s="44"/>
      <c r="QWW426" s="44"/>
      <c r="QWX426" s="44"/>
      <c r="QWY426" s="44"/>
      <c r="QWZ426" s="44"/>
      <c r="QXA426" s="44"/>
      <c r="QXB426" s="44"/>
      <c r="QXC426" s="44"/>
      <c r="QXD426" s="44"/>
      <c r="QXE426" s="44"/>
      <c r="QXF426" s="44"/>
      <c r="QXG426" s="44"/>
      <c r="QXH426" s="44"/>
      <c r="QXI426" s="44"/>
      <c r="QXJ426" s="44"/>
      <c r="QXK426" s="44"/>
      <c r="QXL426" s="44"/>
      <c r="QXM426" s="44"/>
      <c r="QXN426" s="44"/>
      <c r="QXO426" s="44"/>
      <c r="QXP426" s="44"/>
      <c r="QXQ426" s="44"/>
      <c r="QXR426" s="44"/>
      <c r="QXS426" s="44"/>
      <c r="QXT426" s="44"/>
      <c r="QXU426" s="44"/>
      <c r="QXV426" s="44"/>
      <c r="QXW426" s="44"/>
      <c r="QXX426" s="44"/>
      <c r="QXY426" s="44"/>
      <c r="QXZ426" s="44"/>
      <c r="QYA426" s="44"/>
      <c r="QYB426" s="44"/>
      <c r="QYC426" s="44"/>
      <c r="QYD426" s="44"/>
      <c r="QYE426" s="44"/>
      <c r="QYF426" s="44"/>
      <c r="QYG426" s="44"/>
      <c r="QYH426" s="44"/>
      <c r="QYI426" s="44"/>
      <c r="QYJ426" s="44"/>
      <c r="QYK426" s="44"/>
      <c r="QYL426" s="44"/>
      <c r="QYM426" s="44"/>
      <c r="QYN426" s="44"/>
      <c r="QYO426" s="44"/>
      <c r="QYP426" s="44"/>
      <c r="QYQ426" s="44"/>
      <c r="QYR426" s="44"/>
      <c r="QYS426" s="44"/>
      <c r="QYT426" s="44"/>
      <c r="QYU426" s="44"/>
      <c r="QYV426" s="44"/>
      <c r="QYW426" s="44"/>
      <c r="QYX426" s="44"/>
      <c r="QYY426" s="44"/>
      <c r="QYZ426" s="44"/>
      <c r="QZA426" s="44"/>
      <c r="QZB426" s="44"/>
      <c r="QZC426" s="44"/>
      <c r="QZD426" s="44"/>
      <c r="QZE426" s="44"/>
      <c r="QZF426" s="44"/>
      <c r="QZG426" s="44"/>
      <c r="QZH426" s="44"/>
      <c r="QZI426" s="44"/>
      <c r="QZJ426" s="44"/>
      <c r="QZK426" s="44"/>
      <c r="QZL426" s="44"/>
      <c r="QZM426" s="44"/>
      <c r="QZN426" s="44"/>
      <c r="QZO426" s="44"/>
      <c r="QZP426" s="44"/>
      <c r="QZQ426" s="44"/>
      <c r="QZR426" s="44"/>
      <c r="QZS426" s="44"/>
      <c r="QZT426" s="44"/>
      <c r="QZU426" s="44"/>
      <c r="QZV426" s="44"/>
      <c r="QZW426" s="44"/>
      <c r="QZX426" s="44"/>
      <c r="QZY426" s="44"/>
      <c r="QZZ426" s="44"/>
      <c r="RAA426" s="44"/>
      <c r="RAB426" s="44"/>
      <c r="RAC426" s="44"/>
      <c r="RAD426" s="44"/>
      <c r="RAE426" s="44"/>
      <c r="RAF426" s="44"/>
      <c r="RAG426" s="44"/>
      <c r="RAH426" s="44"/>
      <c r="RAI426" s="44"/>
      <c r="RAJ426" s="44"/>
      <c r="RAK426" s="44"/>
      <c r="RAL426" s="44"/>
      <c r="RAM426" s="44"/>
      <c r="RAN426" s="44"/>
      <c r="RAO426" s="44"/>
      <c r="RAP426" s="44"/>
      <c r="RAQ426" s="44"/>
      <c r="RAR426" s="44"/>
      <c r="RAS426" s="44"/>
      <c r="RAT426" s="44"/>
      <c r="RAU426" s="44"/>
      <c r="RAV426" s="44"/>
      <c r="RAW426" s="44"/>
      <c r="RAX426" s="44"/>
      <c r="RAY426" s="44"/>
      <c r="RAZ426" s="44"/>
      <c r="RBA426" s="44"/>
      <c r="RBB426" s="44"/>
      <c r="RBC426" s="44"/>
      <c r="RBD426" s="44"/>
      <c r="RBE426" s="44"/>
      <c r="RBF426" s="44"/>
      <c r="RBG426" s="44"/>
      <c r="RBH426" s="44"/>
      <c r="RBI426" s="44"/>
      <c r="RBJ426" s="44"/>
      <c r="RBK426" s="44"/>
      <c r="RBL426" s="44"/>
      <c r="RBM426" s="44"/>
      <c r="RBN426" s="44"/>
      <c r="RBO426" s="44"/>
      <c r="RBP426" s="44"/>
      <c r="RBQ426" s="44"/>
      <c r="RBR426" s="44"/>
      <c r="RBS426" s="44"/>
      <c r="RBT426" s="44"/>
      <c r="RBU426" s="44"/>
      <c r="RBV426" s="44"/>
      <c r="RBW426" s="44"/>
      <c r="RBX426" s="44"/>
      <c r="RBY426" s="44"/>
      <c r="RBZ426" s="44"/>
      <c r="RCA426" s="44"/>
      <c r="RCB426" s="44"/>
      <c r="RCC426" s="44"/>
      <c r="RCD426" s="44"/>
      <c r="RCE426" s="44"/>
      <c r="RCF426" s="44"/>
      <c r="RCG426" s="44"/>
      <c r="RCH426" s="44"/>
      <c r="RCI426" s="44"/>
      <c r="RCJ426" s="44"/>
      <c r="RCK426" s="44"/>
      <c r="RCL426" s="44"/>
      <c r="RCM426" s="44"/>
      <c r="RCN426" s="44"/>
      <c r="RCO426" s="44"/>
      <c r="RCP426" s="44"/>
      <c r="RCQ426" s="44"/>
      <c r="RCR426" s="44"/>
      <c r="RCS426" s="44"/>
      <c r="RCT426" s="44"/>
      <c r="RCU426" s="44"/>
      <c r="RCV426" s="44"/>
      <c r="RCW426" s="44"/>
      <c r="RCX426" s="44"/>
      <c r="RCY426" s="44"/>
      <c r="RCZ426" s="44"/>
      <c r="RDA426" s="44"/>
      <c r="RDB426" s="44"/>
      <c r="RDC426" s="44"/>
      <c r="RDD426" s="44"/>
      <c r="RDE426" s="44"/>
      <c r="RDF426" s="44"/>
      <c r="RDG426" s="44"/>
      <c r="RDH426" s="44"/>
      <c r="RDI426" s="44"/>
      <c r="RDJ426" s="44"/>
      <c r="RDK426" s="44"/>
      <c r="RDL426" s="44"/>
      <c r="RDM426" s="44"/>
      <c r="RDN426" s="44"/>
      <c r="RDO426" s="44"/>
      <c r="RDP426" s="44"/>
      <c r="RDQ426" s="44"/>
      <c r="RDR426" s="44"/>
      <c r="RDS426" s="44"/>
      <c r="RDT426" s="44"/>
      <c r="RDU426" s="44"/>
      <c r="RDV426" s="44"/>
      <c r="RDW426" s="44"/>
      <c r="RDX426" s="44"/>
      <c r="RDY426" s="44"/>
      <c r="RDZ426" s="44"/>
      <c r="REA426" s="44"/>
      <c r="REB426" s="44"/>
      <c r="REC426" s="44"/>
      <c r="RED426" s="44"/>
      <c r="REE426" s="44"/>
      <c r="REF426" s="44"/>
      <c r="REG426" s="44"/>
      <c r="REH426" s="44"/>
      <c r="REI426" s="44"/>
      <c r="REJ426" s="44"/>
      <c r="REK426" s="44"/>
      <c r="REL426" s="44"/>
      <c r="REM426" s="44"/>
      <c r="REN426" s="44"/>
      <c r="REO426" s="44"/>
      <c r="REP426" s="44"/>
      <c r="REQ426" s="44"/>
      <c r="RER426" s="44"/>
      <c r="RES426" s="44"/>
      <c r="RET426" s="44"/>
      <c r="REU426" s="44"/>
      <c r="REV426" s="44"/>
      <c r="REW426" s="44"/>
      <c r="REX426" s="44"/>
      <c r="REY426" s="44"/>
      <c r="REZ426" s="44"/>
      <c r="RFA426" s="44"/>
      <c r="RFB426" s="44"/>
      <c r="RFC426" s="44"/>
      <c r="RFD426" s="44"/>
      <c r="RFE426" s="44"/>
      <c r="RFF426" s="44"/>
      <c r="RFG426" s="44"/>
      <c r="RFH426" s="44"/>
      <c r="RFI426" s="44"/>
      <c r="RFJ426" s="44"/>
      <c r="RFK426" s="44"/>
      <c r="RFL426" s="44"/>
      <c r="RFM426" s="44"/>
      <c r="RFN426" s="44"/>
      <c r="RFO426" s="44"/>
      <c r="RFP426" s="44"/>
      <c r="RFQ426" s="44"/>
      <c r="RFR426" s="44"/>
      <c r="RFS426" s="44"/>
      <c r="RFT426" s="44"/>
      <c r="RFU426" s="44"/>
      <c r="RFV426" s="44"/>
      <c r="RFW426" s="44"/>
      <c r="RFX426" s="44"/>
      <c r="RFY426" s="44"/>
      <c r="RFZ426" s="44"/>
      <c r="RGA426" s="44"/>
      <c r="RGB426" s="44"/>
      <c r="RGC426" s="44"/>
      <c r="RGD426" s="44"/>
      <c r="RGE426" s="44"/>
      <c r="RGF426" s="44"/>
      <c r="RGG426" s="44"/>
      <c r="RGH426" s="44"/>
      <c r="RGI426" s="44"/>
      <c r="RGJ426" s="44"/>
      <c r="RGK426" s="44"/>
      <c r="RGL426" s="44"/>
      <c r="RGM426" s="44"/>
      <c r="RGN426" s="44"/>
      <c r="RGO426" s="44"/>
      <c r="RGP426" s="44"/>
      <c r="RGQ426" s="44"/>
      <c r="RGR426" s="44"/>
      <c r="RGS426" s="44"/>
      <c r="RGT426" s="44"/>
      <c r="RGU426" s="44"/>
      <c r="RGV426" s="44"/>
      <c r="RGW426" s="44"/>
      <c r="RGX426" s="44"/>
      <c r="RGY426" s="44"/>
      <c r="RGZ426" s="44"/>
      <c r="RHA426" s="44"/>
      <c r="RHB426" s="44"/>
      <c r="RHC426" s="44"/>
      <c r="RHD426" s="44"/>
      <c r="RHE426" s="44"/>
      <c r="RHF426" s="44"/>
      <c r="RHG426" s="44"/>
      <c r="RHH426" s="44"/>
      <c r="RHI426" s="44"/>
      <c r="RHJ426" s="44"/>
      <c r="RHK426" s="44"/>
      <c r="RHL426" s="44"/>
      <c r="RHM426" s="44"/>
      <c r="RHN426" s="44"/>
      <c r="RHO426" s="44"/>
      <c r="RHP426" s="44"/>
      <c r="RHQ426" s="44"/>
      <c r="RHR426" s="44"/>
      <c r="RHS426" s="44"/>
      <c r="RHT426" s="44"/>
      <c r="RHU426" s="44"/>
      <c r="RHV426" s="44"/>
      <c r="RHW426" s="44"/>
      <c r="RHX426" s="44"/>
      <c r="RHY426" s="44"/>
      <c r="RHZ426" s="44"/>
      <c r="RIA426" s="44"/>
      <c r="RIB426" s="44"/>
      <c r="RIC426" s="44"/>
      <c r="RID426" s="44"/>
      <c r="RIE426" s="44"/>
      <c r="RIF426" s="44"/>
      <c r="RIG426" s="44"/>
      <c r="RIH426" s="44"/>
      <c r="RII426" s="44"/>
      <c r="RIJ426" s="44"/>
      <c r="RIK426" s="44"/>
      <c r="RIL426" s="44"/>
      <c r="RIM426" s="44"/>
      <c r="RIN426" s="44"/>
      <c r="RIO426" s="44"/>
      <c r="RIP426" s="44"/>
      <c r="RIQ426" s="44"/>
      <c r="RIR426" s="44"/>
      <c r="RIS426" s="44"/>
      <c r="RIT426" s="44"/>
      <c r="RIU426" s="44"/>
      <c r="RIV426" s="44"/>
      <c r="RIW426" s="44"/>
      <c r="RIX426" s="44"/>
      <c r="RIY426" s="44"/>
      <c r="RIZ426" s="44"/>
      <c r="RJA426" s="44"/>
      <c r="RJB426" s="44"/>
      <c r="RJC426" s="44"/>
      <c r="RJD426" s="44"/>
      <c r="RJE426" s="44"/>
      <c r="RJF426" s="44"/>
      <c r="RJG426" s="44"/>
      <c r="RJH426" s="44"/>
      <c r="RJI426" s="44"/>
      <c r="RJJ426" s="44"/>
      <c r="RJK426" s="44"/>
      <c r="RJL426" s="44"/>
      <c r="RJM426" s="44"/>
      <c r="RJN426" s="44"/>
      <c r="RJO426" s="44"/>
      <c r="RJP426" s="44"/>
      <c r="RJQ426" s="44"/>
      <c r="RJR426" s="44"/>
      <c r="RJS426" s="44"/>
      <c r="RJT426" s="44"/>
      <c r="RJU426" s="44"/>
      <c r="RJV426" s="44"/>
      <c r="RJW426" s="44"/>
      <c r="RJX426" s="44"/>
      <c r="RJY426" s="44"/>
      <c r="RJZ426" s="44"/>
      <c r="RKA426" s="44"/>
      <c r="RKB426" s="44"/>
      <c r="RKC426" s="44"/>
      <c r="RKD426" s="44"/>
      <c r="RKE426" s="44"/>
      <c r="RKF426" s="44"/>
      <c r="RKG426" s="44"/>
      <c r="RKH426" s="44"/>
      <c r="RKI426" s="44"/>
      <c r="RKJ426" s="44"/>
      <c r="RKK426" s="44"/>
      <c r="RKL426" s="44"/>
      <c r="RKM426" s="44"/>
      <c r="RKN426" s="44"/>
      <c r="RKO426" s="44"/>
      <c r="RKP426" s="44"/>
      <c r="RKQ426" s="44"/>
      <c r="RKR426" s="44"/>
      <c r="RKS426" s="44"/>
      <c r="RKT426" s="44"/>
      <c r="RKU426" s="44"/>
      <c r="RKV426" s="44"/>
      <c r="RKW426" s="44"/>
      <c r="RKX426" s="44"/>
      <c r="RKY426" s="44"/>
      <c r="RKZ426" s="44"/>
      <c r="RLA426" s="44"/>
      <c r="RLB426" s="44"/>
      <c r="RLC426" s="44"/>
      <c r="RLD426" s="44"/>
      <c r="RLE426" s="44"/>
      <c r="RLF426" s="44"/>
      <c r="RLG426" s="44"/>
      <c r="RLH426" s="44"/>
      <c r="RLI426" s="44"/>
      <c r="RLJ426" s="44"/>
      <c r="RLK426" s="44"/>
      <c r="RLL426" s="44"/>
      <c r="RLM426" s="44"/>
      <c r="RLN426" s="44"/>
      <c r="RLO426" s="44"/>
      <c r="RLP426" s="44"/>
      <c r="RLQ426" s="44"/>
      <c r="RLR426" s="44"/>
      <c r="RLS426" s="44"/>
      <c r="RLT426" s="44"/>
      <c r="RLU426" s="44"/>
      <c r="RLV426" s="44"/>
      <c r="RLW426" s="44"/>
      <c r="RLX426" s="44"/>
      <c r="RLY426" s="44"/>
      <c r="RLZ426" s="44"/>
      <c r="RMA426" s="44"/>
      <c r="RMB426" s="44"/>
      <c r="RMC426" s="44"/>
      <c r="RMD426" s="44"/>
      <c r="RME426" s="44"/>
      <c r="RMF426" s="44"/>
      <c r="RMG426" s="44"/>
      <c r="RMH426" s="44"/>
      <c r="RMI426" s="44"/>
      <c r="RMJ426" s="44"/>
      <c r="RMK426" s="44"/>
      <c r="RML426" s="44"/>
      <c r="RMM426" s="44"/>
      <c r="RMN426" s="44"/>
      <c r="RMO426" s="44"/>
      <c r="RMP426" s="44"/>
      <c r="RMQ426" s="44"/>
      <c r="RMR426" s="44"/>
      <c r="RMS426" s="44"/>
      <c r="RMT426" s="44"/>
      <c r="RMU426" s="44"/>
      <c r="RMV426" s="44"/>
      <c r="RMW426" s="44"/>
      <c r="RMX426" s="44"/>
      <c r="RMY426" s="44"/>
      <c r="RMZ426" s="44"/>
      <c r="RNA426" s="44"/>
      <c r="RNB426" s="44"/>
      <c r="RNC426" s="44"/>
      <c r="RND426" s="44"/>
      <c r="RNE426" s="44"/>
      <c r="RNF426" s="44"/>
      <c r="RNG426" s="44"/>
      <c r="RNH426" s="44"/>
      <c r="RNI426" s="44"/>
      <c r="RNJ426" s="44"/>
      <c r="RNK426" s="44"/>
      <c r="RNL426" s="44"/>
      <c r="RNM426" s="44"/>
      <c r="RNN426" s="44"/>
      <c r="RNO426" s="44"/>
      <c r="RNP426" s="44"/>
      <c r="RNQ426" s="44"/>
      <c r="RNR426" s="44"/>
      <c r="RNS426" s="44"/>
      <c r="RNT426" s="44"/>
      <c r="RNU426" s="44"/>
      <c r="RNV426" s="44"/>
      <c r="RNW426" s="44"/>
      <c r="RNX426" s="44"/>
      <c r="RNY426" s="44"/>
      <c r="RNZ426" s="44"/>
      <c r="ROA426" s="44"/>
      <c r="ROB426" s="44"/>
      <c r="ROC426" s="44"/>
      <c r="ROD426" s="44"/>
      <c r="ROE426" s="44"/>
      <c r="ROF426" s="44"/>
      <c r="ROG426" s="44"/>
      <c r="ROH426" s="44"/>
      <c r="ROI426" s="44"/>
      <c r="ROJ426" s="44"/>
      <c r="ROK426" s="44"/>
      <c r="ROL426" s="44"/>
      <c r="ROM426" s="44"/>
      <c r="RON426" s="44"/>
      <c r="ROO426" s="44"/>
      <c r="ROP426" s="44"/>
      <c r="ROQ426" s="44"/>
      <c r="ROR426" s="44"/>
      <c r="ROS426" s="44"/>
      <c r="ROT426" s="44"/>
      <c r="ROU426" s="44"/>
      <c r="ROV426" s="44"/>
      <c r="ROW426" s="44"/>
      <c r="ROX426" s="44"/>
      <c r="ROY426" s="44"/>
      <c r="ROZ426" s="44"/>
      <c r="RPA426" s="44"/>
      <c r="RPB426" s="44"/>
      <c r="RPC426" s="44"/>
      <c r="RPD426" s="44"/>
      <c r="RPE426" s="44"/>
      <c r="RPF426" s="44"/>
      <c r="RPG426" s="44"/>
      <c r="RPH426" s="44"/>
      <c r="RPI426" s="44"/>
      <c r="RPJ426" s="44"/>
      <c r="RPK426" s="44"/>
      <c r="RPL426" s="44"/>
      <c r="RPM426" s="44"/>
      <c r="RPN426" s="44"/>
      <c r="RPO426" s="44"/>
      <c r="RPP426" s="44"/>
      <c r="RPQ426" s="44"/>
      <c r="RPR426" s="44"/>
      <c r="RPS426" s="44"/>
      <c r="RPT426" s="44"/>
      <c r="RPU426" s="44"/>
      <c r="RPV426" s="44"/>
      <c r="RPW426" s="44"/>
      <c r="RPX426" s="44"/>
      <c r="RPY426" s="44"/>
      <c r="RPZ426" s="44"/>
      <c r="RQA426" s="44"/>
      <c r="RQB426" s="44"/>
      <c r="RQC426" s="44"/>
      <c r="RQD426" s="44"/>
      <c r="RQE426" s="44"/>
      <c r="RQF426" s="44"/>
      <c r="RQG426" s="44"/>
      <c r="RQH426" s="44"/>
      <c r="RQI426" s="44"/>
      <c r="RQJ426" s="44"/>
      <c r="RQK426" s="44"/>
      <c r="RQL426" s="44"/>
      <c r="RQM426" s="44"/>
      <c r="RQN426" s="44"/>
      <c r="RQO426" s="44"/>
      <c r="RQP426" s="44"/>
      <c r="RQQ426" s="44"/>
      <c r="RQR426" s="44"/>
      <c r="RQS426" s="44"/>
      <c r="RQT426" s="44"/>
      <c r="RQU426" s="44"/>
      <c r="RQV426" s="44"/>
      <c r="RQW426" s="44"/>
      <c r="RQX426" s="44"/>
      <c r="RQY426" s="44"/>
      <c r="RQZ426" s="44"/>
      <c r="RRA426" s="44"/>
      <c r="RRB426" s="44"/>
      <c r="RRC426" s="44"/>
      <c r="RRD426" s="44"/>
      <c r="RRE426" s="44"/>
      <c r="RRF426" s="44"/>
      <c r="RRG426" s="44"/>
      <c r="RRH426" s="44"/>
      <c r="RRI426" s="44"/>
      <c r="RRJ426" s="44"/>
      <c r="RRK426" s="44"/>
      <c r="RRL426" s="44"/>
      <c r="RRM426" s="44"/>
      <c r="RRN426" s="44"/>
      <c r="RRO426" s="44"/>
      <c r="RRP426" s="44"/>
      <c r="RRQ426" s="44"/>
      <c r="RRR426" s="44"/>
      <c r="RRS426" s="44"/>
      <c r="RRT426" s="44"/>
      <c r="RRU426" s="44"/>
      <c r="RRV426" s="44"/>
      <c r="RRW426" s="44"/>
      <c r="RRX426" s="44"/>
      <c r="RRY426" s="44"/>
      <c r="RRZ426" s="44"/>
      <c r="RSA426" s="44"/>
      <c r="RSB426" s="44"/>
      <c r="RSC426" s="44"/>
      <c r="RSD426" s="44"/>
      <c r="RSE426" s="44"/>
      <c r="RSF426" s="44"/>
      <c r="RSG426" s="44"/>
      <c r="RSH426" s="44"/>
      <c r="RSI426" s="44"/>
      <c r="RSJ426" s="44"/>
      <c r="RSK426" s="44"/>
      <c r="RSL426" s="44"/>
      <c r="RSM426" s="44"/>
      <c r="RSN426" s="44"/>
      <c r="RSO426" s="44"/>
      <c r="RSP426" s="44"/>
      <c r="RSQ426" s="44"/>
      <c r="RSR426" s="44"/>
      <c r="RSS426" s="44"/>
      <c r="RST426" s="44"/>
      <c r="RSU426" s="44"/>
      <c r="RSV426" s="44"/>
      <c r="RSW426" s="44"/>
      <c r="RSX426" s="44"/>
      <c r="RSY426" s="44"/>
      <c r="RSZ426" s="44"/>
      <c r="RTA426" s="44"/>
      <c r="RTB426" s="44"/>
      <c r="RTC426" s="44"/>
      <c r="RTD426" s="44"/>
      <c r="RTE426" s="44"/>
      <c r="RTF426" s="44"/>
      <c r="RTG426" s="44"/>
      <c r="RTH426" s="44"/>
      <c r="RTI426" s="44"/>
      <c r="RTJ426" s="44"/>
      <c r="RTK426" s="44"/>
      <c r="RTL426" s="44"/>
      <c r="RTM426" s="44"/>
      <c r="RTN426" s="44"/>
      <c r="RTO426" s="44"/>
      <c r="RTP426" s="44"/>
      <c r="RTQ426" s="44"/>
      <c r="RTR426" s="44"/>
      <c r="RTS426" s="44"/>
      <c r="RTT426" s="44"/>
      <c r="RTU426" s="44"/>
      <c r="RTV426" s="44"/>
      <c r="RTW426" s="44"/>
      <c r="RTX426" s="44"/>
      <c r="RTY426" s="44"/>
      <c r="RTZ426" s="44"/>
      <c r="RUA426" s="44"/>
      <c r="RUB426" s="44"/>
      <c r="RUC426" s="44"/>
      <c r="RUD426" s="44"/>
      <c r="RUE426" s="44"/>
      <c r="RUF426" s="44"/>
      <c r="RUG426" s="44"/>
      <c r="RUH426" s="44"/>
      <c r="RUI426" s="44"/>
      <c r="RUJ426" s="44"/>
      <c r="RUK426" s="44"/>
      <c r="RUL426" s="44"/>
      <c r="RUM426" s="44"/>
      <c r="RUN426" s="44"/>
      <c r="RUO426" s="44"/>
      <c r="RUP426" s="44"/>
      <c r="RUQ426" s="44"/>
      <c r="RUR426" s="44"/>
      <c r="RUS426" s="44"/>
      <c r="RUT426" s="44"/>
      <c r="RUU426" s="44"/>
      <c r="RUV426" s="44"/>
      <c r="RUW426" s="44"/>
      <c r="RUX426" s="44"/>
      <c r="RUY426" s="44"/>
      <c r="RUZ426" s="44"/>
      <c r="RVA426" s="44"/>
      <c r="RVB426" s="44"/>
      <c r="RVC426" s="44"/>
      <c r="RVD426" s="44"/>
      <c r="RVE426" s="44"/>
      <c r="RVF426" s="44"/>
      <c r="RVG426" s="44"/>
      <c r="RVH426" s="44"/>
      <c r="RVI426" s="44"/>
      <c r="RVJ426" s="44"/>
      <c r="RVK426" s="44"/>
      <c r="RVL426" s="44"/>
      <c r="RVM426" s="44"/>
      <c r="RVN426" s="44"/>
      <c r="RVO426" s="44"/>
      <c r="RVP426" s="44"/>
      <c r="RVQ426" s="44"/>
      <c r="RVR426" s="44"/>
      <c r="RVS426" s="44"/>
      <c r="RVT426" s="44"/>
      <c r="RVU426" s="44"/>
      <c r="RVV426" s="44"/>
      <c r="RVW426" s="44"/>
      <c r="RVX426" s="44"/>
      <c r="RVY426" s="44"/>
      <c r="RVZ426" s="44"/>
      <c r="RWA426" s="44"/>
      <c r="RWB426" s="44"/>
      <c r="RWC426" s="44"/>
      <c r="RWD426" s="44"/>
      <c r="RWE426" s="44"/>
      <c r="RWF426" s="44"/>
      <c r="RWG426" s="44"/>
      <c r="RWH426" s="44"/>
      <c r="RWI426" s="44"/>
      <c r="RWJ426" s="44"/>
      <c r="RWK426" s="44"/>
      <c r="RWL426" s="44"/>
      <c r="RWM426" s="44"/>
      <c r="RWN426" s="44"/>
      <c r="RWO426" s="44"/>
      <c r="RWP426" s="44"/>
      <c r="RWQ426" s="44"/>
      <c r="RWR426" s="44"/>
      <c r="RWS426" s="44"/>
      <c r="RWT426" s="44"/>
      <c r="RWU426" s="44"/>
      <c r="RWV426" s="44"/>
      <c r="RWW426" s="44"/>
      <c r="RWX426" s="44"/>
      <c r="RWY426" s="44"/>
      <c r="RWZ426" s="44"/>
      <c r="RXA426" s="44"/>
      <c r="RXB426" s="44"/>
      <c r="RXC426" s="44"/>
      <c r="RXD426" s="44"/>
      <c r="RXE426" s="44"/>
      <c r="RXF426" s="44"/>
      <c r="RXG426" s="44"/>
      <c r="RXH426" s="44"/>
      <c r="RXI426" s="44"/>
      <c r="RXJ426" s="44"/>
      <c r="RXK426" s="44"/>
      <c r="RXL426" s="44"/>
      <c r="RXM426" s="44"/>
      <c r="RXN426" s="44"/>
      <c r="RXO426" s="44"/>
      <c r="RXP426" s="44"/>
      <c r="RXQ426" s="44"/>
      <c r="RXR426" s="44"/>
      <c r="RXS426" s="44"/>
      <c r="RXT426" s="44"/>
      <c r="RXU426" s="44"/>
      <c r="RXV426" s="44"/>
      <c r="RXW426" s="44"/>
      <c r="RXX426" s="44"/>
      <c r="RXY426" s="44"/>
      <c r="RXZ426" s="44"/>
      <c r="RYA426" s="44"/>
      <c r="RYB426" s="44"/>
      <c r="RYC426" s="44"/>
      <c r="RYD426" s="44"/>
      <c r="RYE426" s="44"/>
      <c r="RYF426" s="44"/>
      <c r="RYG426" s="44"/>
      <c r="RYH426" s="44"/>
      <c r="RYI426" s="44"/>
      <c r="RYJ426" s="44"/>
      <c r="RYK426" s="44"/>
      <c r="RYL426" s="44"/>
      <c r="RYM426" s="44"/>
      <c r="RYN426" s="44"/>
      <c r="RYO426" s="44"/>
      <c r="RYP426" s="44"/>
      <c r="RYQ426" s="44"/>
      <c r="RYR426" s="44"/>
      <c r="RYS426" s="44"/>
      <c r="RYT426" s="44"/>
      <c r="RYU426" s="44"/>
      <c r="RYV426" s="44"/>
      <c r="RYW426" s="44"/>
      <c r="RYX426" s="44"/>
      <c r="RYY426" s="44"/>
      <c r="RYZ426" s="44"/>
      <c r="RZA426" s="44"/>
      <c r="RZB426" s="44"/>
      <c r="RZC426" s="44"/>
      <c r="RZD426" s="44"/>
      <c r="RZE426" s="44"/>
      <c r="RZF426" s="44"/>
      <c r="RZG426" s="44"/>
      <c r="RZH426" s="44"/>
      <c r="RZI426" s="44"/>
      <c r="RZJ426" s="44"/>
      <c r="RZK426" s="44"/>
      <c r="RZL426" s="44"/>
      <c r="RZM426" s="44"/>
      <c r="RZN426" s="44"/>
      <c r="RZO426" s="44"/>
      <c r="RZP426" s="44"/>
      <c r="RZQ426" s="44"/>
      <c r="RZR426" s="44"/>
      <c r="RZS426" s="44"/>
      <c r="RZT426" s="44"/>
      <c r="RZU426" s="44"/>
      <c r="RZV426" s="44"/>
      <c r="RZW426" s="44"/>
      <c r="RZX426" s="44"/>
      <c r="RZY426" s="44"/>
      <c r="RZZ426" s="44"/>
      <c r="SAA426" s="44"/>
      <c r="SAB426" s="44"/>
      <c r="SAC426" s="44"/>
      <c r="SAD426" s="44"/>
      <c r="SAE426" s="44"/>
      <c r="SAF426" s="44"/>
      <c r="SAG426" s="44"/>
      <c r="SAH426" s="44"/>
      <c r="SAI426" s="44"/>
      <c r="SAJ426" s="44"/>
      <c r="SAK426" s="44"/>
      <c r="SAL426" s="44"/>
      <c r="SAM426" s="44"/>
      <c r="SAN426" s="44"/>
      <c r="SAO426" s="44"/>
      <c r="SAP426" s="44"/>
      <c r="SAQ426" s="44"/>
      <c r="SAR426" s="44"/>
      <c r="SAS426" s="44"/>
      <c r="SAT426" s="44"/>
      <c r="SAU426" s="44"/>
      <c r="SAV426" s="44"/>
      <c r="SAW426" s="44"/>
      <c r="SAX426" s="44"/>
      <c r="SAY426" s="44"/>
      <c r="SAZ426" s="44"/>
      <c r="SBA426" s="44"/>
      <c r="SBB426" s="44"/>
      <c r="SBC426" s="44"/>
      <c r="SBD426" s="44"/>
      <c r="SBE426" s="44"/>
      <c r="SBF426" s="44"/>
      <c r="SBG426" s="44"/>
      <c r="SBH426" s="44"/>
      <c r="SBI426" s="44"/>
      <c r="SBJ426" s="44"/>
      <c r="SBK426" s="44"/>
      <c r="SBL426" s="44"/>
      <c r="SBM426" s="44"/>
      <c r="SBN426" s="44"/>
      <c r="SBO426" s="44"/>
      <c r="SBP426" s="44"/>
      <c r="SBQ426" s="44"/>
      <c r="SBR426" s="44"/>
      <c r="SBS426" s="44"/>
      <c r="SBT426" s="44"/>
      <c r="SBU426" s="44"/>
      <c r="SBV426" s="44"/>
      <c r="SBW426" s="44"/>
      <c r="SBX426" s="44"/>
      <c r="SBY426" s="44"/>
      <c r="SBZ426" s="44"/>
      <c r="SCA426" s="44"/>
      <c r="SCB426" s="44"/>
      <c r="SCC426" s="44"/>
      <c r="SCD426" s="44"/>
      <c r="SCE426" s="44"/>
      <c r="SCF426" s="44"/>
      <c r="SCG426" s="44"/>
      <c r="SCH426" s="44"/>
      <c r="SCI426" s="44"/>
      <c r="SCJ426" s="44"/>
      <c r="SCK426" s="44"/>
      <c r="SCL426" s="44"/>
      <c r="SCM426" s="44"/>
      <c r="SCN426" s="44"/>
      <c r="SCO426" s="44"/>
      <c r="SCP426" s="44"/>
      <c r="SCQ426" s="44"/>
      <c r="SCR426" s="44"/>
      <c r="SCS426" s="44"/>
      <c r="SCT426" s="44"/>
      <c r="SCU426" s="44"/>
      <c r="SCV426" s="44"/>
      <c r="SCW426" s="44"/>
      <c r="SCX426" s="44"/>
      <c r="SCY426" s="44"/>
      <c r="SCZ426" s="44"/>
      <c r="SDA426" s="44"/>
      <c r="SDB426" s="44"/>
      <c r="SDC426" s="44"/>
      <c r="SDD426" s="44"/>
      <c r="SDE426" s="44"/>
      <c r="SDF426" s="44"/>
      <c r="SDG426" s="44"/>
      <c r="SDH426" s="44"/>
      <c r="SDI426" s="44"/>
      <c r="SDJ426" s="44"/>
      <c r="SDK426" s="44"/>
      <c r="SDL426" s="44"/>
      <c r="SDM426" s="44"/>
      <c r="SDN426" s="44"/>
      <c r="SDO426" s="44"/>
      <c r="SDP426" s="44"/>
      <c r="SDQ426" s="44"/>
      <c r="SDR426" s="44"/>
      <c r="SDS426" s="44"/>
      <c r="SDT426" s="44"/>
      <c r="SDU426" s="44"/>
      <c r="SDV426" s="44"/>
      <c r="SDW426" s="44"/>
      <c r="SDX426" s="44"/>
      <c r="SDY426" s="44"/>
      <c r="SDZ426" s="44"/>
      <c r="SEA426" s="44"/>
      <c r="SEB426" s="44"/>
      <c r="SEC426" s="44"/>
      <c r="SED426" s="44"/>
      <c r="SEE426" s="44"/>
      <c r="SEF426" s="44"/>
      <c r="SEG426" s="44"/>
      <c r="SEH426" s="44"/>
      <c r="SEI426" s="44"/>
      <c r="SEJ426" s="44"/>
      <c r="SEK426" s="44"/>
      <c r="SEL426" s="44"/>
      <c r="SEM426" s="44"/>
      <c r="SEN426" s="44"/>
      <c r="SEO426" s="44"/>
      <c r="SEP426" s="44"/>
      <c r="SEQ426" s="44"/>
      <c r="SER426" s="44"/>
      <c r="SES426" s="44"/>
      <c r="SET426" s="44"/>
      <c r="SEU426" s="44"/>
      <c r="SEV426" s="44"/>
      <c r="SEW426" s="44"/>
      <c r="SEX426" s="44"/>
      <c r="SEY426" s="44"/>
      <c r="SEZ426" s="44"/>
      <c r="SFA426" s="44"/>
      <c r="SFB426" s="44"/>
      <c r="SFC426" s="44"/>
      <c r="SFD426" s="44"/>
      <c r="SFE426" s="44"/>
      <c r="SFF426" s="44"/>
      <c r="SFG426" s="44"/>
      <c r="SFH426" s="44"/>
      <c r="SFI426" s="44"/>
      <c r="SFJ426" s="44"/>
      <c r="SFK426" s="44"/>
      <c r="SFL426" s="44"/>
      <c r="SFM426" s="44"/>
      <c r="SFN426" s="44"/>
      <c r="SFO426" s="44"/>
      <c r="SFP426" s="44"/>
      <c r="SFQ426" s="44"/>
      <c r="SFR426" s="44"/>
      <c r="SFS426" s="44"/>
      <c r="SFT426" s="44"/>
      <c r="SFU426" s="44"/>
      <c r="SFV426" s="44"/>
      <c r="SFW426" s="44"/>
      <c r="SFX426" s="44"/>
      <c r="SFY426" s="44"/>
      <c r="SFZ426" s="44"/>
      <c r="SGA426" s="44"/>
      <c r="SGB426" s="44"/>
      <c r="SGC426" s="44"/>
      <c r="SGD426" s="44"/>
      <c r="SGE426" s="44"/>
      <c r="SGF426" s="44"/>
      <c r="SGG426" s="44"/>
      <c r="SGH426" s="44"/>
      <c r="SGI426" s="44"/>
      <c r="SGJ426" s="44"/>
      <c r="SGK426" s="44"/>
      <c r="SGL426" s="44"/>
      <c r="SGM426" s="44"/>
      <c r="SGN426" s="44"/>
      <c r="SGO426" s="44"/>
      <c r="SGP426" s="44"/>
      <c r="SGQ426" s="44"/>
      <c r="SGR426" s="44"/>
      <c r="SGS426" s="44"/>
      <c r="SGT426" s="44"/>
      <c r="SGU426" s="44"/>
      <c r="SGV426" s="44"/>
      <c r="SGW426" s="44"/>
      <c r="SGX426" s="44"/>
      <c r="SGY426" s="44"/>
      <c r="SGZ426" s="44"/>
      <c r="SHA426" s="44"/>
      <c r="SHB426" s="44"/>
      <c r="SHC426" s="44"/>
      <c r="SHD426" s="44"/>
      <c r="SHE426" s="44"/>
      <c r="SHF426" s="44"/>
      <c r="SHG426" s="44"/>
      <c r="SHH426" s="44"/>
      <c r="SHI426" s="44"/>
      <c r="SHJ426" s="44"/>
      <c r="SHK426" s="44"/>
      <c r="SHL426" s="44"/>
      <c r="SHM426" s="44"/>
      <c r="SHN426" s="44"/>
      <c r="SHO426" s="44"/>
      <c r="SHP426" s="44"/>
      <c r="SHQ426" s="44"/>
      <c r="SHR426" s="44"/>
      <c r="SHS426" s="44"/>
      <c r="SHT426" s="44"/>
      <c r="SHU426" s="44"/>
      <c r="SHV426" s="44"/>
      <c r="SHW426" s="44"/>
      <c r="SHX426" s="44"/>
      <c r="SHY426" s="44"/>
      <c r="SHZ426" s="44"/>
      <c r="SIA426" s="44"/>
      <c r="SIB426" s="44"/>
      <c r="SIC426" s="44"/>
      <c r="SID426" s="44"/>
      <c r="SIE426" s="44"/>
      <c r="SIF426" s="44"/>
      <c r="SIG426" s="44"/>
      <c r="SIH426" s="44"/>
      <c r="SII426" s="44"/>
      <c r="SIJ426" s="44"/>
      <c r="SIK426" s="44"/>
      <c r="SIL426" s="44"/>
      <c r="SIM426" s="44"/>
      <c r="SIN426" s="44"/>
      <c r="SIO426" s="44"/>
      <c r="SIP426" s="44"/>
      <c r="SIQ426" s="44"/>
      <c r="SIR426" s="44"/>
      <c r="SIS426" s="44"/>
      <c r="SIT426" s="44"/>
      <c r="SIU426" s="44"/>
      <c r="SIV426" s="44"/>
      <c r="SIW426" s="44"/>
      <c r="SIX426" s="44"/>
      <c r="SIY426" s="44"/>
      <c r="SIZ426" s="44"/>
      <c r="SJA426" s="44"/>
      <c r="SJB426" s="44"/>
      <c r="SJC426" s="44"/>
      <c r="SJD426" s="44"/>
      <c r="SJE426" s="44"/>
      <c r="SJF426" s="44"/>
      <c r="SJG426" s="44"/>
      <c r="SJH426" s="44"/>
      <c r="SJI426" s="44"/>
      <c r="SJJ426" s="44"/>
      <c r="SJK426" s="44"/>
      <c r="SJL426" s="44"/>
      <c r="SJM426" s="44"/>
      <c r="SJN426" s="44"/>
      <c r="SJO426" s="44"/>
      <c r="SJP426" s="44"/>
      <c r="SJQ426" s="44"/>
      <c r="SJR426" s="44"/>
      <c r="SJS426" s="44"/>
      <c r="SJT426" s="44"/>
      <c r="SJU426" s="44"/>
      <c r="SJV426" s="44"/>
      <c r="SJW426" s="44"/>
      <c r="SJX426" s="44"/>
      <c r="SJY426" s="44"/>
      <c r="SJZ426" s="44"/>
      <c r="SKA426" s="44"/>
      <c r="SKB426" s="44"/>
      <c r="SKC426" s="44"/>
      <c r="SKD426" s="44"/>
      <c r="SKE426" s="44"/>
      <c r="SKF426" s="44"/>
      <c r="SKG426" s="44"/>
      <c r="SKH426" s="44"/>
      <c r="SKI426" s="44"/>
      <c r="SKJ426" s="44"/>
      <c r="SKK426" s="44"/>
      <c r="SKL426" s="44"/>
      <c r="SKM426" s="44"/>
      <c r="SKN426" s="44"/>
      <c r="SKO426" s="44"/>
      <c r="SKP426" s="44"/>
      <c r="SKQ426" s="44"/>
      <c r="SKR426" s="44"/>
      <c r="SKS426" s="44"/>
      <c r="SKT426" s="44"/>
      <c r="SKU426" s="44"/>
      <c r="SKV426" s="44"/>
      <c r="SKW426" s="44"/>
      <c r="SKX426" s="44"/>
      <c r="SKY426" s="44"/>
      <c r="SKZ426" s="44"/>
      <c r="SLA426" s="44"/>
      <c r="SLB426" s="44"/>
      <c r="SLC426" s="44"/>
      <c r="SLD426" s="44"/>
      <c r="SLE426" s="44"/>
      <c r="SLF426" s="44"/>
      <c r="SLG426" s="44"/>
      <c r="SLH426" s="44"/>
      <c r="SLI426" s="44"/>
      <c r="SLJ426" s="44"/>
      <c r="SLK426" s="44"/>
      <c r="SLL426" s="44"/>
      <c r="SLM426" s="44"/>
      <c r="SLN426" s="44"/>
      <c r="SLO426" s="44"/>
      <c r="SLP426" s="44"/>
      <c r="SLQ426" s="44"/>
      <c r="SLR426" s="44"/>
      <c r="SLS426" s="44"/>
      <c r="SLT426" s="44"/>
      <c r="SLU426" s="44"/>
      <c r="SLV426" s="44"/>
      <c r="SLW426" s="44"/>
      <c r="SLX426" s="44"/>
      <c r="SLY426" s="44"/>
      <c r="SLZ426" s="44"/>
      <c r="SMA426" s="44"/>
      <c r="SMB426" s="44"/>
      <c r="SMC426" s="44"/>
      <c r="SMD426" s="44"/>
      <c r="SME426" s="44"/>
      <c r="SMF426" s="44"/>
      <c r="SMG426" s="44"/>
      <c r="SMH426" s="44"/>
      <c r="SMI426" s="44"/>
      <c r="SMJ426" s="44"/>
      <c r="SMK426" s="44"/>
      <c r="SML426" s="44"/>
      <c r="SMM426" s="44"/>
      <c r="SMN426" s="44"/>
      <c r="SMO426" s="44"/>
      <c r="SMP426" s="44"/>
      <c r="SMQ426" s="44"/>
      <c r="SMR426" s="44"/>
      <c r="SMS426" s="44"/>
      <c r="SMT426" s="44"/>
      <c r="SMU426" s="44"/>
      <c r="SMV426" s="44"/>
      <c r="SMW426" s="44"/>
      <c r="SMX426" s="44"/>
      <c r="SMY426" s="44"/>
      <c r="SMZ426" s="44"/>
      <c r="SNA426" s="44"/>
      <c r="SNB426" s="44"/>
      <c r="SNC426" s="44"/>
      <c r="SND426" s="44"/>
      <c r="SNE426" s="44"/>
      <c r="SNF426" s="44"/>
      <c r="SNG426" s="44"/>
      <c r="SNH426" s="44"/>
      <c r="SNI426" s="44"/>
      <c r="SNJ426" s="44"/>
      <c r="SNK426" s="44"/>
      <c r="SNL426" s="44"/>
      <c r="SNM426" s="44"/>
      <c r="SNN426" s="44"/>
      <c r="SNO426" s="44"/>
      <c r="SNP426" s="44"/>
      <c r="SNQ426" s="44"/>
      <c r="SNR426" s="44"/>
      <c r="SNS426" s="44"/>
      <c r="SNT426" s="44"/>
      <c r="SNU426" s="44"/>
      <c r="SNV426" s="44"/>
      <c r="SNW426" s="44"/>
      <c r="SNX426" s="44"/>
      <c r="SNY426" s="44"/>
      <c r="SNZ426" s="44"/>
      <c r="SOA426" s="44"/>
      <c r="SOB426" s="44"/>
      <c r="SOC426" s="44"/>
      <c r="SOD426" s="44"/>
      <c r="SOE426" s="44"/>
      <c r="SOF426" s="44"/>
      <c r="SOG426" s="44"/>
      <c r="SOH426" s="44"/>
      <c r="SOI426" s="44"/>
      <c r="SOJ426" s="44"/>
      <c r="SOK426" s="44"/>
      <c r="SOL426" s="44"/>
      <c r="SOM426" s="44"/>
      <c r="SON426" s="44"/>
      <c r="SOO426" s="44"/>
      <c r="SOP426" s="44"/>
      <c r="SOQ426" s="44"/>
      <c r="SOR426" s="44"/>
      <c r="SOS426" s="44"/>
      <c r="SOT426" s="44"/>
      <c r="SOU426" s="44"/>
      <c r="SOV426" s="44"/>
      <c r="SOW426" s="44"/>
      <c r="SOX426" s="44"/>
      <c r="SOY426" s="44"/>
      <c r="SOZ426" s="44"/>
      <c r="SPA426" s="44"/>
      <c r="SPB426" s="44"/>
      <c r="SPC426" s="44"/>
      <c r="SPD426" s="44"/>
      <c r="SPE426" s="44"/>
      <c r="SPF426" s="44"/>
      <c r="SPG426" s="44"/>
      <c r="SPH426" s="44"/>
      <c r="SPI426" s="44"/>
      <c r="SPJ426" s="44"/>
      <c r="SPK426" s="44"/>
      <c r="SPL426" s="44"/>
      <c r="SPM426" s="44"/>
      <c r="SPN426" s="44"/>
      <c r="SPO426" s="44"/>
      <c r="SPP426" s="44"/>
      <c r="SPQ426" s="44"/>
      <c r="SPR426" s="44"/>
      <c r="SPS426" s="44"/>
      <c r="SPT426" s="44"/>
      <c r="SPU426" s="44"/>
      <c r="SPV426" s="44"/>
      <c r="SPW426" s="44"/>
      <c r="SPX426" s="44"/>
      <c r="SPY426" s="44"/>
      <c r="SPZ426" s="44"/>
      <c r="SQA426" s="44"/>
      <c r="SQB426" s="44"/>
      <c r="SQC426" s="44"/>
      <c r="SQD426" s="44"/>
      <c r="SQE426" s="44"/>
      <c r="SQF426" s="44"/>
      <c r="SQG426" s="44"/>
      <c r="SQH426" s="44"/>
      <c r="SQI426" s="44"/>
      <c r="SQJ426" s="44"/>
      <c r="SQK426" s="44"/>
      <c r="SQL426" s="44"/>
      <c r="SQM426" s="44"/>
      <c r="SQN426" s="44"/>
      <c r="SQO426" s="44"/>
      <c r="SQP426" s="44"/>
      <c r="SQQ426" s="44"/>
      <c r="SQR426" s="44"/>
      <c r="SQS426" s="44"/>
      <c r="SQT426" s="44"/>
      <c r="SQU426" s="44"/>
      <c r="SQV426" s="44"/>
      <c r="SQW426" s="44"/>
      <c r="SQX426" s="44"/>
      <c r="SQY426" s="44"/>
      <c r="SQZ426" s="44"/>
      <c r="SRA426" s="44"/>
      <c r="SRB426" s="44"/>
      <c r="SRC426" s="44"/>
      <c r="SRD426" s="44"/>
      <c r="SRE426" s="44"/>
      <c r="SRF426" s="44"/>
      <c r="SRG426" s="44"/>
      <c r="SRH426" s="44"/>
      <c r="SRI426" s="44"/>
      <c r="SRJ426" s="44"/>
      <c r="SRK426" s="44"/>
      <c r="SRL426" s="44"/>
      <c r="SRM426" s="44"/>
      <c r="SRN426" s="44"/>
      <c r="SRO426" s="44"/>
      <c r="SRP426" s="44"/>
      <c r="SRQ426" s="44"/>
      <c r="SRR426" s="44"/>
      <c r="SRS426" s="44"/>
      <c r="SRT426" s="44"/>
      <c r="SRU426" s="44"/>
      <c r="SRV426" s="44"/>
      <c r="SRW426" s="44"/>
      <c r="SRX426" s="44"/>
      <c r="SRY426" s="44"/>
      <c r="SRZ426" s="44"/>
      <c r="SSA426" s="44"/>
      <c r="SSB426" s="44"/>
      <c r="SSC426" s="44"/>
      <c r="SSD426" s="44"/>
      <c r="SSE426" s="44"/>
      <c r="SSF426" s="44"/>
      <c r="SSG426" s="44"/>
      <c r="SSH426" s="44"/>
      <c r="SSI426" s="44"/>
      <c r="SSJ426" s="44"/>
      <c r="SSK426" s="44"/>
      <c r="SSL426" s="44"/>
      <c r="SSM426" s="44"/>
      <c r="SSN426" s="44"/>
      <c r="SSO426" s="44"/>
      <c r="SSP426" s="44"/>
      <c r="SSQ426" s="44"/>
      <c r="SSR426" s="44"/>
      <c r="SSS426" s="44"/>
      <c r="SST426" s="44"/>
      <c r="SSU426" s="44"/>
      <c r="SSV426" s="44"/>
      <c r="SSW426" s="44"/>
      <c r="SSX426" s="44"/>
      <c r="SSY426" s="44"/>
      <c r="SSZ426" s="44"/>
      <c r="STA426" s="44"/>
      <c r="STB426" s="44"/>
      <c r="STC426" s="44"/>
      <c r="STD426" s="44"/>
      <c r="STE426" s="44"/>
      <c r="STF426" s="44"/>
      <c r="STG426" s="44"/>
      <c r="STH426" s="44"/>
      <c r="STI426" s="44"/>
      <c r="STJ426" s="44"/>
      <c r="STK426" s="44"/>
      <c r="STL426" s="44"/>
      <c r="STM426" s="44"/>
      <c r="STN426" s="44"/>
      <c r="STO426" s="44"/>
      <c r="STP426" s="44"/>
      <c r="STQ426" s="44"/>
      <c r="STR426" s="44"/>
      <c r="STS426" s="44"/>
      <c r="STT426" s="44"/>
      <c r="STU426" s="44"/>
      <c r="STV426" s="44"/>
      <c r="STW426" s="44"/>
      <c r="STX426" s="44"/>
      <c r="STY426" s="44"/>
      <c r="STZ426" s="44"/>
      <c r="SUA426" s="44"/>
      <c r="SUB426" s="44"/>
      <c r="SUC426" s="44"/>
      <c r="SUD426" s="44"/>
      <c r="SUE426" s="44"/>
      <c r="SUF426" s="44"/>
      <c r="SUG426" s="44"/>
      <c r="SUH426" s="44"/>
      <c r="SUI426" s="44"/>
      <c r="SUJ426" s="44"/>
      <c r="SUK426" s="44"/>
      <c r="SUL426" s="44"/>
      <c r="SUM426" s="44"/>
      <c r="SUN426" s="44"/>
      <c r="SUO426" s="44"/>
      <c r="SUP426" s="44"/>
      <c r="SUQ426" s="44"/>
      <c r="SUR426" s="44"/>
      <c r="SUS426" s="44"/>
      <c r="SUT426" s="44"/>
      <c r="SUU426" s="44"/>
      <c r="SUV426" s="44"/>
      <c r="SUW426" s="44"/>
      <c r="SUX426" s="44"/>
      <c r="SUY426" s="44"/>
      <c r="SUZ426" s="44"/>
      <c r="SVA426" s="44"/>
      <c r="SVB426" s="44"/>
      <c r="SVC426" s="44"/>
      <c r="SVD426" s="44"/>
      <c r="SVE426" s="44"/>
      <c r="SVF426" s="44"/>
      <c r="SVG426" s="44"/>
      <c r="SVH426" s="44"/>
      <c r="SVI426" s="44"/>
      <c r="SVJ426" s="44"/>
      <c r="SVK426" s="44"/>
      <c r="SVL426" s="44"/>
      <c r="SVM426" s="44"/>
      <c r="SVN426" s="44"/>
      <c r="SVO426" s="44"/>
      <c r="SVP426" s="44"/>
      <c r="SVQ426" s="44"/>
      <c r="SVR426" s="44"/>
      <c r="SVS426" s="44"/>
      <c r="SVT426" s="44"/>
      <c r="SVU426" s="44"/>
      <c r="SVV426" s="44"/>
      <c r="SVW426" s="44"/>
      <c r="SVX426" s="44"/>
      <c r="SVY426" s="44"/>
      <c r="SVZ426" s="44"/>
      <c r="SWA426" s="44"/>
      <c r="SWB426" s="44"/>
      <c r="SWC426" s="44"/>
      <c r="SWD426" s="44"/>
      <c r="SWE426" s="44"/>
      <c r="SWF426" s="44"/>
      <c r="SWG426" s="44"/>
      <c r="SWH426" s="44"/>
      <c r="SWI426" s="44"/>
      <c r="SWJ426" s="44"/>
      <c r="SWK426" s="44"/>
      <c r="SWL426" s="44"/>
      <c r="SWM426" s="44"/>
      <c r="SWN426" s="44"/>
      <c r="SWO426" s="44"/>
      <c r="SWP426" s="44"/>
      <c r="SWQ426" s="44"/>
      <c r="SWR426" s="44"/>
      <c r="SWS426" s="44"/>
      <c r="SWT426" s="44"/>
      <c r="SWU426" s="44"/>
      <c r="SWV426" s="44"/>
      <c r="SWW426" s="44"/>
      <c r="SWX426" s="44"/>
      <c r="SWY426" s="44"/>
      <c r="SWZ426" s="44"/>
      <c r="SXA426" s="44"/>
      <c r="SXB426" s="44"/>
      <c r="SXC426" s="44"/>
      <c r="SXD426" s="44"/>
      <c r="SXE426" s="44"/>
      <c r="SXF426" s="44"/>
      <c r="SXG426" s="44"/>
      <c r="SXH426" s="44"/>
      <c r="SXI426" s="44"/>
      <c r="SXJ426" s="44"/>
      <c r="SXK426" s="44"/>
      <c r="SXL426" s="44"/>
      <c r="SXM426" s="44"/>
      <c r="SXN426" s="44"/>
      <c r="SXO426" s="44"/>
      <c r="SXP426" s="44"/>
      <c r="SXQ426" s="44"/>
      <c r="SXR426" s="44"/>
      <c r="SXS426" s="44"/>
      <c r="SXT426" s="44"/>
      <c r="SXU426" s="44"/>
      <c r="SXV426" s="44"/>
      <c r="SXW426" s="44"/>
      <c r="SXX426" s="44"/>
      <c r="SXY426" s="44"/>
      <c r="SXZ426" s="44"/>
      <c r="SYA426" s="44"/>
      <c r="SYB426" s="44"/>
      <c r="SYC426" s="44"/>
      <c r="SYD426" s="44"/>
      <c r="SYE426" s="44"/>
      <c r="SYF426" s="44"/>
      <c r="SYG426" s="44"/>
      <c r="SYH426" s="44"/>
      <c r="SYI426" s="44"/>
      <c r="SYJ426" s="44"/>
      <c r="SYK426" s="44"/>
      <c r="SYL426" s="44"/>
      <c r="SYM426" s="44"/>
      <c r="SYN426" s="44"/>
      <c r="SYO426" s="44"/>
      <c r="SYP426" s="44"/>
      <c r="SYQ426" s="44"/>
      <c r="SYR426" s="44"/>
      <c r="SYS426" s="44"/>
      <c r="SYT426" s="44"/>
      <c r="SYU426" s="44"/>
      <c r="SYV426" s="44"/>
      <c r="SYW426" s="44"/>
      <c r="SYX426" s="44"/>
      <c r="SYY426" s="44"/>
      <c r="SYZ426" s="44"/>
      <c r="SZA426" s="44"/>
      <c r="SZB426" s="44"/>
      <c r="SZC426" s="44"/>
      <c r="SZD426" s="44"/>
      <c r="SZE426" s="44"/>
      <c r="SZF426" s="44"/>
      <c r="SZG426" s="44"/>
      <c r="SZH426" s="44"/>
      <c r="SZI426" s="44"/>
      <c r="SZJ426" s="44"/>
      <c r="SZK426" s="44"/>
      <c r="SZL426" s="44"/>
      <c r="SZM426" s="44"/>
      <c r="SZN426" s="44"/>
      <c r="SZO426" s="44"/>
      <c r="SZP426" s="44"/>
      <c r="SZQ426" s="44"/>
      <c r="SZR426" s="44"/>
      <c r="SZS426" s="44"/>
      <c r="SZT426" s="44"/>
      <c r="SZU426" s="44"/>
      <c r="SZV426" s="44"/>
      <c r="SZW426" s="44"/>
      <c r="SZX426" s="44"/>
      <c r="SZY426" s="44"/>
      <c r="SZZ426" s="44"/>
      <c r="TAA426" s="44"/>
      <c r="TAB426" s="44"/>
      <c r="TAC426" s="44"/>
      <c r="TAD426" s="44"/>
      <c r="TAE426" s="44"/>
      <c r="TAF426" s="44"/>
      <c r="TAG426" s="44"/>
      <c r="TAH426" s="44"/>
      <c r="TAI426" s="44"/>
      <c r="TAJ426" s="44"/>
      <c r="TAK426" s="44"/>
      <c r="TAL426" s="44"/>
      <c r="TAM426" s="44"/>
      <c r="TAN426" s="44"/>
      <c r="TAO426" s="44"/>
      <c r="TAP426" s="44"/>
      <c r="TAQ426" s="44"/>
      <c r="TAR426" s="44"/>
      <c r="TAS426" s="44"/>
      <c r="TAT426" s="44"/>
      <c r="TAU426" s="44"/>
      <c r="TAV426" s="44"/>
      <c r="TAW426" s="44"/>
      <c r="TAX426" s="44"/>
      <c r="TAY426" s="44"/>
      <c r="TAZ426" s="44"/>
      <c r="TBA426" s="44"/>
      <c r="TBB426" s="44"/>
      <c r="TBC426" s="44"/>
      <c r="TBD426" s="44"/>
      <c r="TBE426" s="44"/>
      <c r="TBF426" s="44"/>
      <c r="TBG426" s="44"/>
      <c r="TBH426" s="44"/>
      <c r="TBI426" s="44"/>
      <c r="TBJ426" s="44"/>
      <c r="TBK426" s="44"/>
      <c r="TBL426" s="44"/>
      <c r="TBM426" s="44"/>
      <c r="TBN426" s="44"/>
      <c r="TBO426" s="44"/>
      <c r="TBP426" s="44"/>
      <c r="TBQ426" s="44"/>
      <c r="TBR426" s="44"/>
      <c r="TBS426" s="44"/>
      <c r="TBT426" s="44"/>
      <c r="TBU426" s="44"/>
      <c r="TBV426" s="44"/>
      <c r="TBW426" s="44"/>
      <c r="TBX426" s="44"/>
      <c r="TBY426" s="44"/>
      <c r="TBZ426" s="44"/>
      <c r="TCA426" s="44"/>
      <c r="TCB426" s="44"/>
      <c r="TCC426" s="44"/>
      <c r="TCD426" s="44"/>
      <c r="TCE426" s="44"/>
      <c r="TCF426" s="44"/>
      <c r="TCG426" s="44"/>
      <c r="TCH426" s="44"/>
      <c r="TCI426" s="44"/>
      <c r="TCJ426" s="44"/>
      <c r="TCK426" s="44"/>
      <c r="TCL426" s="44"/>
      <c r="TCM426" s="44"/>
      <c r="TCN426" s="44"/>
      <c r="TCO426" s="44"/>
      <c r="TCP426" s="44"/>
      <c r="TCQ426" s="44"/>
      <c r="TCR426" s="44"/>
      <c r="TCS426" s="44"/>
      <c r="TCT426" s="44"/>
      <c r="TCU426" s="44"/>
      <c r="TCV426" s="44"/>
      <c r="TCW426" s="44"/>
      <c r="TCX426" s="44"/>
      <c r="TCY426" s="44"/>
      <c r="TCZ426" s="44"/>
      <c r="TDA426" s="44"/>
      <c r="TDB426" s="44"/>
      <c r="TDC426" s="44"/>
      <c r="TDD426" s="44"/>
      <c r="TDE426" s="44"/>
      <c r="TDF426" s="44"/>
      <c r="TDG426" s="44"/>
      <c r="TDH426" s="44"/>
      <c r="TDI426" s="44"/>
      <c r="TDJ426" s="44"/>
      <c r="TDK426" s="44"/>
      <c r="TDL426" s="44"/>
      <c r="TDM426" s="44"/>
      <c r="TDN426" s="44"/>
      <c r="TDO426" s="44"/>
      <c r="TDP426" s="44"/>
      <c r="TDQ426" s="44"/>
      <c r="TDR426" s="44"/>
      <c r="TDS426" s="44"/>
      <c r="TDT426" s="44"/>
      <c r="TDU426" s="44"/>
      <c r="TDV426" s="44"/>
      <c r="TDW426" s="44"/>
      <c r="TDX426" s="44"/>
      <c r="TDY426" s="44"/>
      <c r="TDZ426" s="44"/>
      <c r="TEA426" s="44"/>
      <c r="TEB426" s="44"/>
      <c r="TEC426" s="44"/>
      <c r="TED426" s="44"/>
      <c r="TEE426" s="44"/>
      <c r="TEF426" s="44"/>
      <c r="TEG426" s="44"/>
      <c r="TEH426" s="44"/>
      <c r="TEI426" s="44"/>
      <c r="TEJ426" s="44"/>
      <c r="TEK426" s="44"/>
      <c r="TEL426" s="44"/>
      <c r="TEM426" s="44"/>
      <c r="TEN426" s="44"/>
      <c r="TEO426" s="44"/>
      <c r="TEP426" s="44"/>
      <c r="TEQ426" s="44"/>
      <c r="TER426" s="44"/>
      <c r="TES426" s="44"/>
      <c r="TET426" s="44"/>
      <c r="TEU426" s="44"/>
      <c r="TEV426" s="44"/>
      <c r="TEW426" s="44"/>
      <c r="TEX426" s="44"/>
      <c r="TEY426" s="44"/>
      <c r="TEZ426" s="44"/>
      <c r="TFA426" s="44"/>
      <c r="TFB426" s="44"/>
      <c r="TFC426" s="44"/>
      <c r="TFD426" s="44"/>
      <c r="TFE426" s="44"/>
      <c r="TFF426" s="44"/>
      <c r="TFG426" s="44"/>
      <c r="TFH426" s="44"/>
      <c r="TFI426" s="44"/>
      <c r="TFJ426" s="44"/>
      <c r="TFK426" s="44"/>
      <c r="TFL426" s="44"/>
      <c r="TFM426" s="44"/>
      <c r="TFN426" s="44"/>
      <c r="TFO426" s="44"/>
      <c r="TFP426" s="44"/>
      <c r="TFQ426" s="44"/>
      <c r="TFR426" s="44"/>
      <c r="TFS426" s="44"/>
      <c r="TFT426" s="44"/>
      <c r="TFU426" s="44"/>
      <c r="TFV426" s="44"/>
      <c r="TFW426" s="44"/>
      <c r="TFX426" s="44"/>
      <c r="TFY426" s="44"/>
      <c r="TFZ426" s="44"/>
      <c r="TGA426" s="44"/>
      <c r="TGB426" s="44"/>
      <c r="TGC426" s="44"/>
      <c r="TGD426" s="44"/>
      <c r="TGE426" s="44"/>
      <c r="TGF426" s="44"/>
      <c r="TGG426" s="44"/>
      <c r="TGH426" s="44"/>
      <c r="TGI426" s="44"/>
      <c r="TGJ426" s="44"/>
      <c r="TGK426" s="44"/>
      <c r="TGL426" s="44"/>
      <c r="TGM426" s="44"/>
      <c r="TGN426" s="44"/>
      <c r="TGO426" s="44"/>
      <c r="TGP426" s="44"/>
      <c r="TGQ426" s="44"/>
      <c r="TGR426" s="44"/>
      <c r="TGS426" s="44"/>
      <c r="TGT426" s="44"/>
      <c r="TGU426" s="44"/>
      <c r="TGV426" s="44"/>
      <c r="TGW426" s="44"/>
      <c r="TGX426" s="44"/>
      <c r="TGY426" s="44"/>
      <c r="TGZ426" s="44"/>
      <c r="THA426" s="44"/>
      <c r="THB426" s="44"/>
      <c r="THC426" s="44"/>
      <c r="THD426" s="44"/>
      <c r="THE426" s="44"/>
      <c r="THF426" s="44"/>
      <c r="THG426" s="44"/>
      <c r="THH426" s="44"/>
      <c r="THI426" s="44"/>
      <c r="THJ426" s="44"/>
      <c r="THK426" s="44"/>
      <c r="THL426" s="44"/>
      <c r="THM426" s="44"/>
      <c r="THN426" s="44"/>
      <c r="THO426" s="44"/>
      <c r="THP426" s="44"/>
      <c r="THQ426" s="44"/>
      <c r="THR426" s="44"/>
      <c r="THS426" s="44"/>
      <c r="THT426" s="44"/>
      <c r="THU426" s="44"/>
      <c r="THV426" s="44"/>
      <c r="THW426" s="44"/>
      <c r="THX426" s="44"/>
      <c r="THY426" s="44"/>
      <c r="THZ426" s="44"/>
      <c r="TIA426" s="44"/>
      <c r="TIB426" s="44"/>
      <c r="TIC426" s="44"/>
      <c r="TID426" s="44"/>
      <c r="TIE426" s="44"/>
      <c r="TIF426" s="44"/>
      <c r="TIG426" s="44"/>
      <c r="TIH426" s="44"/>
      <c r="TII426" s="44"/>
      <c r="TIJ426" s="44"/>
      <c r="TIK426" s="44"/>
      <c r="TIL426" s="44"/>
      <c r="TIM426" s="44"/>
      <c r="TIN426" s="44"/>
      <c r="TIO426" s="44"/>
      <c r="TIP426" s="44"/>
      <c r="TIQ426" s="44"/>
      <c r="TIR426" s="44"/>
      <c r="TIS426" s="44"/>
      <c r="TIT426" s="44"/>
      <c r="TIU426" s="44"/>
      <c r="TIV426" s="44"/>
      <c r="TIW426" s="44"/>
      <c r="TIX426" s="44"/>
      <c r="TIY426" s="44"/>
      <c r="TIZ426" s="44"/>
      <c r="TJA426" s="44"/>
      <c r="TJB426" s="44"/>
      <c r="TJC426" s="44"/>
      <c r="TJD426" s="44"/>
      <c r="TJE426" s="44"/>
      <c r="TJF426" s="44"/>
      <c r="TJG426" s="44"/>
      <c r="TJH426" s="44"/>
      <c r="TJI426" s="44"/>
      <c r="TJJ426" s="44"/>
      <c r="TJK426" s="44"/>
      <c r="TJL426" s="44"/>
      <c r="TJM426" s="44"/>
      <c r="TJN426" s="44"/>
      <c r="TJO426" s="44"/>
      <c r="TJP426" s="44"/>
      <c r="TJQ426" s="44"/>
      <c r="TJR426" s="44"/>
      <c r="TJS426" s="44"/>
      <c r="TJT426" s="44"/>
      <c r="TJU426" s="44"/>
      <c r="TJV426" s="44"/>
      <c r="TJW426" s="44"/>
      <c r="TJX426" s="44"/>
      <c r="TJY426" s="44"/>
      <c r="TJZ426" s="44"/>
      <c r="TKA426" s="44"/>
      <c r="TKB426" s="44"/>
      <c r="TKC426" s="44"/>
      <c r="TKD426" s="44"/>
      <c r="TKE426" s="44"/>
      <c r="TKF426" s="44"/>
      <c r="TKG426" s="44"/>
      <c r="TKH426" s="44"/>
      <c r="TKI426" s="44"/>
      <c r="TKJ426" s="44"/>
      <c r="TKK426" s="44"/>
      <c r="TKL426" s="44"/>
      <c r="TKM426" s="44"/>
      <c r="TKN426" s="44"/>
      <c r="TKO426" s="44"/>
      <c r="TKP426" s="44"/>
      <c r="TKQ426" s="44"/>
      <c r="TKR426" s="44"/>
      <c r="TKS426" s="44"/>
      <c r="TKT426" s="44"/>
      <c r="TKU426" s="44"/>
      <c r="TKV426" s="44"/>
      <c r="TKW426" s="44"/>
      <c r="TKX426" s="44"/>
      <c r="TKY426" s="44"/>
      <c r="TKZ426" s="44"/>
      <c r="TLA426" s="44"/>
      <c r="TLB426" s="44"/>
      <c r="TLC426" s="44"/>
      <c r="TLD426" s="44"/>
      <c r="TLE426" s="44"/>
      <c r="TLF426" s="44"/>
      <c r="TLG426" s="44"/>
      <c r="TLH426" s="44"/>
      <c r="TLI426" s="44"/>
      <c r="TLJ426" s="44"/>
      <c r="TLK426" s="44"/>
      <c r="TLL426" s="44"/>
      <c r="TLM426" s="44"/>
      <c r="TLN426" s="44"/>
      <c r="TLO426" s="44"/>
      <c r="TLP426" s="44"/>
      <c r="TLQ426" s="44"/>
      <c r="TLR426" s="44"/>
      <c r="TLS426" s="44"/>
      <c r="TLT426" s="44"/>
      <c r="TLU426" s="44"/>
      <c r="TLV426" s="44"/>
      <c r="TLW426" s="44"/>
      <c r="TLX426" s="44"/>
      <c r="TLY426" s="44"/>
      <c r="TLZ426" s="44"/>
      <c r="TMA426" s="44"/>
      <c r="TMB426" s="44"/>
      <c r="TMC426" s="44"/>
      <c r="TMD426" s="44"/>
      <c r="TME426" s="44"/>
      <c r="TMF426" s="44"/>
      <c r="TMG426" s="44"/>
      <c r="TMH426" s="44"/>
      <c r="TMI426" s="44"/>
      <c r="TMJ426" s="44"/>
      <c r="TMK426" s="44"/>
      <c r="TML426" s="44"/>
      <c r="TMM426" s="44"/>
      <c r="TMN426" s="44"/>
      <c r="TMO426" s="44"/>
      <c r="TMP426" s="44"/>
      <c r="TMQ426" s="44"/>
      <c r="TMR426" s="44"/>
      <c r="TMS426" s="44"/>
      <c r="TMT426" s="44"/>
      <c r="TMU426" s="44"/>
      <c r="TMV426" s="44"/>
      <c r="TMW426" s="44"/>
      <c r="TMX426" s="44"/>
      <c r="TMY426" s="44"/>
      <c r="TMZ426" s="44"/>
      <c r="TNA426" s="44"/>
      <c r="TNB426" s="44"/>
      <c r="TNC426" s="44"/>
      <c r="TND426" s="44"/>
      <c r="TNE426" s="44"/>
      <c r="TNF426" s="44"/>
      <c r="TNG426" s="44"/>
      <c r="TNH426" s="44"/>
      <c r="TNI426" s="44"/>
      <c r="TNJ426" s="44"/>
      <c r="TNK426" s="44"/>
      <c r="TNL426" s="44"/>
      <c r="TNM426" s="44"/>
      <c r="TNN426" s="44"/>
      <c r="TNO426" s="44"/>
      <c r="TNP426" s="44"/>
      <c r="TNQ426" s="44"/>
      <c r="TNR426" s="44"/>
      <c r="TNS426" s="44"/>
      <c r="TNT426" s="44"/>
      <c r="TNU426" s="44"/>
      <c r="TNV426" s="44"/>
      <c r="TNW426" s="44"/>
      <c r="TNX426" s="44"/>
      <c r="TNY426" s="44"/>
      <c r="TNZ426" s="44"/>
      <c r="TOA426" s="44"/>
      <c r="TOB426" s="44"/>
      <c r="TOC426" s="44"/>
      <c r="TOD426" s="44"/>
      <c r="TOE426" s="44"/>
      <c r="TOF426" s="44"/>
      <c r="TOG426" s="44"/>
      <c r="TOH426" s="44"/>
      <c r="TOI426" s="44"/>
      <c r="TOJ426" s="44"/>
      <c r="TOK426" s="44"/>
      <c r="TOL426" s="44"/>
      <c r="TOM426" s="44"/>
      <c r="TON426" s="44"/>
      <c r="TOO426" s="44"/>
      <c r="TOP426" s="44"/>
      <c r="TOQ426" s="44"/>
      <c r="TOR426" s="44"/>
      <c r="TOS426" s="44"/>
      <c r="TOT426" s="44"/>
      <c r="TOU426" s="44"/>
      <c r="TOV426" s="44"/>
      <c r="TOW426" s="44"/>
      <c r="TOX426" s="44"/>
      <c r="TOY426" s="44"/>
      <c r="TOZ426" s="44"/>
      <c r="TPA426" s="44"/>
      <c r="TPB426" s="44"/>
      <c r="TPC426" s="44"/>
      <c r="TPD426" s="44"/>
      <c r="TPE426" s="44"/>
      <c r="TPF426" s="44"/>
      <c r="TPG426" s="44"/>
      <c r="TPH426" s="44"/>
      <c r="TPI426" s="44"/>
      <c r="TPJ426" s="44"/>
      <c r="TPK426" s="44"/>
      <c r="TPL426" s="44"/>
      <c r="TPM426" s="44"/>
      <c r="TPN426" s="44"/>
      <c r="TPO426" s="44"/>
      <c r="TPP426" s="44"/>
      <c r="TPQ426" s="44"/>
      <c r="TPR426" s="44"/>
      <c r="TPS426" s="44"/>
      <c r="TPT426" s="44"/>
      <c r="TPU426" s="44"/>
      <c r="TPV426" s="44"/>
      <c r="TPW426" s="44"/>
      <c r="TPX426" s="44"/>
      <c r="TPY426" s="44"/>
      <c r="TPZ426" s="44"/>
      <c r="TQA426" s="44"/>
      <c r="TQB426" s="44"/>
      <c r="TQC426" s="44"/>
      <c r="TQD426" s="44"/>
      <c r="TQE426" s="44"/>
      <c r="TQF426" s="44"/>
      <c r="TQG426" s="44"/>
      <c r="TQH426" s="44"/>
      <c r="TQI426" s="44"/>
      <c r="TQJ426" s="44"/>
      <c r="TQK426" s="44"/>
      <c r="TQL426" s="44"/>
      <c r="TQM426" s="44"/>
      <c r="TQN426" s="44"/>
      <c r="TQO426" s="44"/>
      <c r="TQP426" s="44"/>
      <c r="TQQ426" s="44"/>
      <c r="TQR426" s="44"/>
      <c r="TQS426" s="44"/>
      <c r="TQT426" s="44"/>
      <c r="TQU426" s="44"/>
      <c r="TQV426" s="44"/>
      <c r="TQW426" s="44"/>
      <c r="TQX426" s="44"/>
      <c r="TQY426" s="44"/>
      <c r="TQZ426" s="44"/>
      <c r="TRA426" s="44"/>
      <c r="TRB426" s="44"/>
      <c r="TRC426" s="44"/>
      <c r="TRD426" s="44"/>
      <c r="TRE426" s="44"/>
      <c r="TRF426" s="44"/>
      <c r="TRG426" s="44"/>
      <c r="TRH426" s="44"/>
      <c r="TRI426" s="44"/>
      <c r="TRJ426" s="44"/>
      <c r="TRK426" s="44"/>
      <c r="TRL426" s="44"/>
      <c r="TRM426" s="44"/>
      <c r="TRN426" s="44"/>
      <c r="TRO426" s="44"/>
      <c r="TRP426" s="44"/>
      <c r="TRQ426" s="44"/>
      <c r="TRR426" s="44"/>
      <c r="TRS426" s="44"/>
      <c r="TRT426" s="44"/>
      <c r="TRU426" s="44"/>
      <c r="TRV426" s="44"/>
      <c r="TRW426" s="44"/>
      <c r="TRX426" s="44"/>
      <c r="TRY426" s="44"/>
      <c r="TRZ426" s="44"/>
      <c r="TSA426" s="44"/>
      <c r="TSB426" s="44"/>
      <c r="TSC426" s="44"/>
      <c r="TSD426" s="44"/>
      <c r="TSE426" s="44"/>
      <c r="TSF426" s="44"/>
      <c r="TSG426" s="44"/>
      <c r="TSH426" s="44"/>
      <c r="TSI426" s="44"/>
      <c r="TSJ426" s="44"/>
      <c r="TSK426" s="44"/>
      <c r="TSL426" s="44"/>
      <c r="TSM426" s="44"/>
      <c r="TSN426" s="44"/>
      <c r="TSO426" s="44"/>
      <c r="TSP426" s="44"/>
      <c r="TSQ426" s="44"/>
      <c r="TSR426" s="44"/>
      <c r="TSS426" s="44"/>
      <c r="TST426" s="44"/>
      <c r="TSU426" s="44"/>
      <c r="TSV426" s="44"/>
      <c r="TSW426" s="44"/>
      <c r="TSX426" s="44"/>
      <c r="TSY426" s="44"/>
      <c r="TSZ426" s="44"/>
      <c r="TTA426" s="44"/>
      <c r="TTB426" s="44"/>
      <c r="TTC426" s="44"/>
      <c r="TTD426" s="44"/>
      <c r="TTE426" s="44"/>
      <c r="TTF426" s="44"/>
      <c r="TTG426" s="44"/>
      <c r="TTH426" s="44"/>
      <c r="TTI426" s="44"/>
      <c r="TTJ426" s="44"/>
      <c r="TTK426" s="44"/>
      <c r="TTL426" s="44"/>
      <c r="TTM426" s="44"/>
      <c r="TTN426" s="44"/>
      <c r="TTO426" s="44"/>
      <c r="TTP426" s="44"/>
      <c r="TTQ426" s="44"/>
      <c r="TTR426" s="44"/>
      <c r="TTS426" s="44"/>
      <c r="TTT426" s="44"/>
      <c r="TTU426" s="44"/>
      <c r="TTV426" s="44"/>
      <c r="TTW426" s="44"/>
      <c r="TTX426" s="44"/>
      <c r="TTY426" s="44"/>
      <c r="TTZ426" s="44"/>
      <c r="TUA426" s="44"/>
      <c r="TUB426" s="44"/>
      <c r="TUC426" s="44"/>
      <c r="TUD426" s="44"/>
      <c r="TUE426" s="44"/>
      <c r="TUF426" s="44"/>
      <c r="TUG426" s="44"/>
      <c r="TUH426" s="44"/>
      <c r="TUI426" s="44"/>
      <c r="TUJ426" s="44"/>
      <c r="TUK426" s="44"/>
      <c r="TUL426" s="44"/>
      <c r="TUM426" s="44"/>
      <c r="TUN426" s="44"/>
      <c r="TUO426" s="44"/>
      <c r="TUP426" s="44"/>
      <c r="TUQ426" s="44"/>
      <c r="TUR426" s="44"/>
      <c r="TUS426" s="44"/>
      <c r="TUT426" s="44"/>
      <c r="TUU426" s="44"/>
      <c r="TUV426" s="44"/>
      <c r="TUW426" s="44"/>
      <c r="TUX426" s="44"/>
      <c r="TUY426" s="44"/>
      <c r="TUZ426" s="44"/>
      <c r="TVA426" s="44"/>
      <c r="TVB426" s="44"/>
      <c r="TVC426" s="44"/>
      <c r="TVD426" s="44"/>
      <c r="TVE426" s="44"/>
      <c r="TVF426" s="44"/>
      <c r="TVG426" s="44"/>
      <c r="TVH426" s="44"/>
      <c r="TVI426" s="44"/>
      <c r="TVJ426" s="44"/>
      <c r="TVK426" s="44"/>
      <c r="TVL426" s="44"/>
      <c r="TVM426" s="44"/>
      <c r="TVN426" s="44"/>
      <c r="TVO426" s="44"/>
      <c r="TVP426" s="44"/>
      <c r="TVQ426" s="44"/>
      <c r="TVR426" s="44"/>
      <c r="TVS426" s="44"/>
      <c r="TVT426" s="44"/>
      <c r="TVU426" s="44"/>
      <c r="TVV426" s="44"/>
      <c r="TVW426" s="44"/>
      <c r="TVX426" s="44"/>
      <c r="TVY426" s="44"/>
      <c r="TVZ426" s="44"/>
      <c r="TWA426" s="44"/>
      <c r="TWB426" s="44"/>
      <c r="TWC426" s="44"/>
      <c r="TWD426" s="44"/>
      <c r="TWE426" s="44"/>
      <c r="TWF426" s="44"/>
      <c r="TWG426" s="44"/>
      <c r="TWH426" s="44"/>
      <c r="TWI426" s="44"/>
      <c r="TWJ426" s="44"/>
      <c r="TWK426" s="44"/>
      <c r="TWL426" s="44"/>
      <c r="TWM426" s="44"/>
      <c r="TWN426" s="44"/>
      <c r="TWO426" s="44"/>
      <c r="TWP426" s="44"/>
      <c r="TWQ426" s="44"/>
      <c r="TWR426" s="44"/>
      <c r="TWS426" s="44"/>
      <c r="TWT426" s="44"/>
      <c r="TWU426" s="44"/>
      <c r="TWV426" s="44"/>
      <c r="TWW426" s="44"/>
      <c r="TWX426" s="44"/>
      <c r="TWY426" s="44"/>
      <c r="TWZ426" s="44"/>
      <c r="TXA426" s="44"/>
      <c r="TXB426" s="44"/>
      <c r="TXC426" s="44"/>
      <c r="TXD426" s="44"/>
      <c r="TXE426" s="44"/>
      <c r="TXF426" s="44"/>
      <c r="TXG426" s="44"/>
      <c r="TXH426" s="44"/>
      <c r="TXI426" s="44"/>
      <c r="TXJ426" s="44"/>
      <c r="TXK426" s="44"/>
      <c r="TXL426" s="44"/>
      <c r="TXM426" s="44"/>
      <c r="TXN426" s="44"/>
      <c r="TXO426" s="44"/>
      <c r="TXP426" s="44"/>
      <c r="TXQ426" s="44"/>
      <c r="TXR426" s="44"/>
      <c r="TXS426" s="44"/>
      <c r="TXT426" s="44"/>
      <c r="TXU426" s="44"/>
      <c r="TXV426" s="44"/>
      <c r="TXW426" s="44"/>
      <c r="TXX426" s="44"/>
      <c r="TXY426" s="44"/>
      <c r="TXZ426" s="44"/>
      <c r="TYA426" s="44"/>
      <c r="TYB426" s="44"/>
      <c r="TYC426" s="44"/>
      <c r="TYD426" s="44"/>
      <c r="TYE426" s="44"/>
      <c r="TYF426" s="44"/>
      <c r="TYG426" s="44"/>
      <c r="TYH426" s="44"/>
      <c r="TYI426" s="44"/>
      <c r="TYJ426" s="44"/>
      <c r="TYK426" s="44"/>
      <c r="TYL426" s="44"/>
      <c r="TYM426" s="44"/>
      <c r="TYN426" s="44"/>
      <c r="TYO426" s="44"/>
      <c r="TYP426" s="44"/>
      <c r="TYQ426" s="44"/>
      <c r="TYR426" s="44"/>
      <c r="TYS426" s="44"/>
      <c r="TYT426" s="44"/>
      <c r="TYU426" s="44"/>
      <c r="TYV426" s="44"/>
      <c r="TYW426" s="44"/>
      <c r="TYX426" s="44"/>
      <c r="TYY426" s="44"/>
      <c r="TYZ426" s="44"/>
      <c r="TZA426" s="44"/>
      <c r="TZB426" s="44"/>
      <c r="TZC426" s="44"/>
      <c r="TZD426" s="44"/>
      <c r="TZE426" s="44"/>
      <c r="TZF426" s="44"/>
      <c r="TZG426" s="44"/>
      <c r="TZH426" s="44"/>
      <c r="TZI426" s="44"/>
      <c r="TZJ426" s="44"/>
      <c r="TZK426" s="44"/>
      <c r="TZL426" s="44"/>
      <c r="TZM426" s="44"/>
      <c r="TZN426" s="44"/>
      <c r="TZO426" s="44"/>
      <c r="TZP426" s="44"/>
      <c r="TZQ426" s="44"/>
      <c r="TZR426" s="44"/>
      <c r="TZS426" s="44"/>
      <c r="TZT426" s="44"/>
      <c r="TZU426" s="44"/>
      <c r="TZV426" s="44"/>
      <c r="TZW426" s="44"/>
      <c r="TZX426" s="44"/>
      <c r="TZY426" s="44"/>
      <c r="TZZ426" s="44"/>
      <c r="UAA426" s="44"/>
      <c r="UAB426" s="44"/>
      <c r="UAC426" s="44"/>
      <c r="UAD426" s="44"/>
      <c r="UAE426" s="44"/>
      <c r="UAF426" s="44"/>
      <c r="UAG426" s="44"/>
      <c r="UAH426" s="44"/>
      <c r="UAI426" s="44"/>
      <c r="UAJ426" s="44"/>
      <c r="UAK426" s="44"/>
      <c r="UAL426" s="44"/>
      <c r="UAM426" s="44"/>
      <c r="UAN426" s="44"/>
      <c r="UAO426" s="44"/>
      <c r="UAP426" s="44"/>
      <c r="UAQ426" s="44"/>
      <c r="UAR426" s="44"/>
      <c r="UAS426" s="44"/>
      <c r="UAT426" s="44"/>
      <c r="UAU426" s="44"/>
      <c r="UAV426" s="44"/>
      <c r="UAW426" s="44"/>
      <c r="UAX426" s="44"/>
      <c r="UAY426" s="44"/>
      <c r="UAZ426" s="44"/>
      <c r="UBA426" s="44"/>
      <c r="UBB426" s="44"/>
      <c r="UBC426" s="44"/>
      <c r="UBD426" s="44"/>
      <c r="UBE426" s="44"/>
      <c r="UBF426" s="44"/>
      <c r="UBG426" s="44"/>
      <c r="UBH426" s="44"/>
      <c r="UBI426" s="44"/>
      <c r="UBJ426" s="44"/>
      <c r="UBK426" s="44"/>
      <c r="UBL426" s="44"/>
      <c r="UBM426" s="44"/>
      <c r="UBN426" s="44"/>
      <c r="UBO426" s="44"/>
      <c r="UBP426" s="44"/>
      <c r="UBQ426" s="44"/>
      <c r="UBR426" s="44"/>
      <c r="UBS426" s="44"/>
      <c r="UBT426" s="44"/>
      <c r="UBU426" s="44"/>
      <c r="UBV426" s="44"/>
      <c r="UBW426" s="44"/>
      <c r="UBX426" s="44"/>
      <c r="UBY426" s="44"/>
      <c r="UBZ426" s="44"/>
      <c r="UCA426" s="44"/>
      <c r="UCB426" s="44"/>
      <c r="UCC426" s="44"/>
      <c r="UCD426" s="44"/>
      <c r="UCE426" s="44"/>
      <c r="UCF426" s="44"/>
      <c r="UCG426" s="44"/>
      <c r="UCH426" s="44"/>
      <c r="UCI426" s="44"/>
      <c r="UCJ426" s="44"/>
      <c r="UCK426" s="44"/>
      <c r="UCL426" s="44"/>
      <c r="UCM426" s="44"/>
      <c r="UCN426" s="44"/>
      <c r="UCO426" s="44"/>
      <c r="UCP426" s="44"/>
      <c r="UCQ426" s="44"/>
      <c r="UCR426" s="44"/>
      <c r="UCS426" s="44"/>
      <c r="UCT426" s="44"/>
      <c r="UCU426" s="44"/>
      <c r="UCV426" s="44"/>
      <c r="UCW426" s="44"/>
      <c r="UCX426" s="44"/>
      <c r="UCY426" s="44"/>
      <c r="UCZ426" s="44"/>
      <c r="UDA426" s="44"/>
      <c r="UDB426" s="44"/>
      <c r="UDC426" s="44"/>
      <c r="UDD426" s="44"/>
      <c r="UDE426" s="44"/>
      <c r="UDF426" s="44"/>
      <c r="UDG426" s="44"/>
      <c r="UDH426" s="44"/>
      <c r="UDI426" s="44"/>
      <c r="UDJ426" s="44"/>
      <c r="UDK426" s="44"/>
      <c r="UDL426" s="44"/>
      <c r="UDM426" s="44"/>
      <c r="UDN426" s="44"/>
      <c r="UDO426" s="44"/>
      <c r="UDP426" s="44"/>
      <c r="UDQ426" s="44"/>
      <c r="UDR426" s="44"/>
      <c r="UDS426" s="44"/>
      <c r="UDT426" s="44"/>
      <c r="UDU426" s="44"/>
      <c r="UDV426" s="44"/>
      <c r="UDW426" s="44"/>
      <c r="UDX426" s="44"/>
      <c r="UDY426" s="44"/>
      <c r="UDZ426" s="44"/>
      <c r="UEA426" s="44"/>
      <c r="UEB426" s="44"/>
      <c r="UEC426" s="44"/>
      <c r="UED426" s="44"/>
      <c r="UEE426" s="44"/>
      <c r="UEF426" s="44"/>
      <c r="UEG426" s="44"/>
      <c r="UEH426" s="44"/>
      <c r="UEI426" s="44"/>
      <c r="UEJ426" s="44"/>
      <c r="UEK426" s="44"/>
      <c r="UEL426" s="44"/>
      <c r="UEM426" s="44"/>
      <c r="UEN426" s="44"/>
      <c r="UEO426" s="44"/>
      <c r="UEP426" s="44"/>
      <c r="UEQ426" s="44"/>
      <c r="UER426" s="44"/>
      <c r="UES426" s="44"/>
      <c r="UET426" s="44"/>
      <c r="UEU426" s="44"/>
      <c r="UEV426" s="44"/>
      <c r="UEW426" s="44"/>
      <c r="UEX426" s="44"/>
      <c r="UEY426" s="44"/>
      <c r="UEZ426" s="44"/>
      <c r="UFA426" s="44"/>
      <c r="UFB426" s="44"/>
      <c r="UFC426" s="44"/>
      <c r="UFD426" s="44"/>
      <c r="UFE426" s="44"/>
      <c r="UFF426" s="44"/>
      <c r="UFG426" s="44"/>
      <c r="UFH426" s="44"/>
      <c r="UFI426" s="44"/>
      <c r="UFJ426" s="44"/>
      <c r="UFK426" s="44"/>
      <c r="UFL426" s="44"/>
      <c r="UFM426" s="44"/>
      <c r="UFN426" s="44"/>
      <c r="UFO426" s="44"/>
      <c r="UFP426" s="44"/>
      <c r="UFQ426" s="44"/>
      <c r="UFR426" s="44"/>
      <c r="UFS426" s="44"/>
      <c r="UFT426" s="44"/>
      <c r="UFU426" s="44"/>
      <c r="UFV426" s="44"/>
      <c r="UFW426" s="44"/>
      <c r="UFX426" s="44"/>
      <c r="UFY426" s="44"/>
      <c r="UFZ426" s="44"/>
      <c r="UGA426" s="44"/>
      <c r="UGB426" s="44"/>
      <c r="UGC426" s="44"/>
      <c r="UGD426" s="44"/>
      <c r="UGE426" s="44"/>
      <c r="UGF426" s="44"/>
      <c r="UGG426" s="44"/>
      <c r="UGH426" s="44"/>
      <c r="UGI426" s="44"/>
      <c r="UGJ426" s="44"/>
      <c r="UGK426" s="44"/>
      <c r="UGL426" s="44"/>
      <c r="UGM426" s="44"/>
      <c r="UGN426" s="44"/>
      <c r="UGO426" s="44"/>
      <c r="UGP426" s="44"/>
      <c r="UGQ426" s="44"/>
      <c r="UGR426" s="44"/>
      <c r="UGS426" s="44"/>
      <c r="UGT426" s="44"/>
      <c r="UGU426" s="44"/>
      <c r="UGV426" s="44"/>
      <c r="UGW426" s="44"/>
      <c r="UGX426" s="44"/>
      <c r="UGY426" s="44"/>
      <c r="UGZ426" s="44"/>
      <c r="UHA426" s="44"/>
      <c r="UHB426" s="44"/>
      <c r="UHC426" s="44"/>
      <c r="UHD426" s="44"/>
      <c r="UHE426" s="44"/>
      <c r="UHF426" s="44"/>
      <c r="UHG426" s="44"/>
      <c r="UHH426" s="44"/>
      <c r="UHI426" s="44"/>
      <c r="UHJ426" s="44"/>
      <c r="UHK426" s="44"/>
      <c r="UHL426" s="44"/>
      <c r="UHM426" s="44"/>
      <c r="UHN426" s="44"/>
      <c r="UHO426" s="44"/>
      <c r="UHP426" s="44"/>
      <c r="UHQ426" s="44"/>
      <c r="UHR426" s="44"/>
      <c r="UHS426" s="44"/>
      <c r="UHT426" s="44"/>
      <c r="UHU426" s="44"/>
      <c r="UHV426" s="44"/>
      <c r="UHW426" s="44"/>
      <c r="UHX426" s="44"/>
      <c r="UHY426" s="44"/>
      <c r="UHZ426" s="44"/>
      <c r="UIA426" s="44"/>
      <c r="UIB426" s="44"/>
      <c r="UIC426" s="44"/>
      <c r="UID426" s="44"/>
      <c r="UIE426" s="44"/>
      <c r="UIF426" s="44"/>
      <c r="UIG426" s="44"/>
      <c r="UIH426" s="44"/>
      <c r="UII426" s="44"/>
      <c r="UIJ426" s="44"/>
      <c r="UIK426" s="44"/>
      <c r="UIL426" s="44"/>
      <c r="UIM426" s="44"/>
      <c r="UIN426" s="44"/>
      <c r="UIO426" s="44"/>
      <c r="UIP426" s="44"/>
      <c r="UIQ426" s="44"/>
      <c r="UIR426" s="44"/>
      <c r="UIS426" s="44"/>
      <c r="UIT426" s="44"/>
      <c r="UIU426" s="44"/>
      <c r="UIV426" s="44"/>
      <c r="UIW426" s="44"/>
      <c r="UIX426" s="44"/>
      <c r="UIY426" s="44"/>
      <c r="UIZ426" s="44"/>
      <c r="UJA426" s="44"/>
      <c r="UJB426" s="44"/>
      <c r="UJC426" s="44"/>
      <c r="UJD426" s="44"/>
      <c r="UJE426" s="44"/>
      <c r="UJF426" s="44"/>
      <c r="UJG426" s="44"/>
      <c r="UJH426" s="44"/>
      <c r="UJI426" s="44"/>
      <c r="UJJ426" s="44"/>
      <c r="UJK426" s="44"/>
      <c r="UJL426" s="44"/>
      <c r="UJM426" s="44"/>
      <c r="UJN426" s="44"/>
      <c r="UJO426" s="44"/>
      <c r="UJP426" s="44"/>
      <c r="UJQ426" s="44"/>
      <c r="UJR426" s="44"/>
      <c r="UJS426" s="44"/>
      <c r="UJT426" s="44"/>
      <c r="UJU426" s="44"/>
      <c r="UJV426" s="44"/>
      <c r="UJW426" s="44"/>
      <c r="UJX426" s="44"/>
      <c r="UJY426" s="44"/>
      <c r="UJZ426" s="44"/>
      <c r="UKA426" s="44"/>
      <c r="UKB426" s="44"/>
      <c r="UKC426" s="44"/>
      <c r="UKD426" s="44"/>
      <c r="UKE426" s="44"/>
      <c r="UKF426" s="44"/>
      <c r="UKG426" s="44"/>
      <c r="UKH426" s="44"/>
      <c r="UKI426" s="44"/>
      <c r="UKJ426" s="44"/>
      <c r="UKK426" s="44"/>
      <c r="UKL426" s="44"/>
      <c r="UKM426" s="44"/>
      <c r="UKN426" s="44"/>
      <c r="UKO426" s="44"/>
      <c r="UKP426" s="44"/>
      <c r="UKQ426" s="44"/>
      <c r="UKR426" s="44"/>
      <c r="UKS426" s="44"/>
      <c r="UKT426" s="44"/>
      <c r="UKU426" s="44"/>
      <c r="UKV426" s="44"/>
      <c r="UKW426" s="44"/>
      <c r="UKX426" s="44"/>
      <c r="UKY426" s="44"/>
      <c r="UKZ426" s="44"/>
      <c r="ULA426" s="44"/>
      <c r="ULB426" s="44"/>
      <c r="ULC426" s="44"/>
      <c r="ULD426" s="44"/>
      <c r="ULE426" s="44"/>
      <c r="ULF426" s="44"/>
      <c r="ULG426" s="44"/>
      <c r="ULH426" s="44"/>
      <c r="ULI426" s="44"/>
      <c r="ULJ426" s="44"/>
      <c r="ULK426" s="44"/>
      <c r="ULL426" s="44"/>
      <c r="ULM426" s="44"/>
      <c r="ULN426" s="44"/>
      <c r="ULO426" s="44"/>
      <c r="ULP426" s="44"/>
      <c r="ULQ426" s="44"/>
      <c r="ULR426" s="44"/>
      <c r="ULS426" s="44"/>
      <c r="ULT426" s="44"/>
      <c r="ULU426" s="44"/>
      <c r="ULV426" s="44"/>
      <c r="ULW426" s="44"/>
      <c r="ULX426" s="44"/>
      <c r="ULY426" s="44"/>
      <c r="ULZ426" s="44"/>
      <c r="UMA426" s="44"/>
      <c r="UMB426" s="44"/>
      <c r="UMC426" s="44"/>
      <c r="UMD426" s="44"/>
      <c r="UME426" s="44"/>
      <c r="UMF426" s="44"/>
      <c r="UMG426" s="44"/>
      <c r="UMH426" s="44"/>
      <c r="UMI426" s="44"/>
      <c r="UMJ426" s="44"/>
      <c r="UMK426" s="44"/>
      <c r="UML426" s="44"/>
      <c r="UMM426" s="44"/>
      <c r="UMN426" s="44"/>
      <c r="UMO426" s="44"/>
      <c r="UMP426" s="44"/>
      <c r="UMQ426" s="44"/>
      <c r="UMR426" s="44"/>
      <c r="UMS426" s="44"/>
      <c r="UMT426" s="44"/>
      <c r="UMU426" s="44"/>
      <c r="UMV426" s="44"/>
      <c r="UMW426" s="44"/>
      <c r="UMX426" s="44"/>
      <c r="UMY426" s="44"/>
      <c r="UMZ426" s="44"/>
      <c r="UNA426" s="44"/>
      <c r="UNB426" s="44"/>
      <c r="UNC426" s="44"/>
      <c r="UND426" s="44"/>
      <c r="UNE426" s="44"/>
      <c r="UNF426" s="44"/>
      <c r="UNG426" s="44"/>
      <c r="UNH426" s="44"/>
      <c r="UNI426" s="44"/>
      <c r="UNJ426" s="44"/>
      <c r="UNK426" s="44"/>
      <c r="UNL426" s="44"/>
      <c r="UNM426" s="44"/>
      <c r="UNN426" s="44"/>
      <c r="UNO426" s="44"/>
      <c r="UNP426" s="44"/>
      <c r="UNQ426" s="44"/>
      <c r="UNR426" s="44"/>
      <c r="UNS426" s="44"/>
      <c r="UNT426" s="44"/>
      <c r="UNU426" s="44"/>
      <c r="UNV426" s="44"/>
      <c r="UNW426" s="44"/>
      <c r="UNX426" s="44"/>
      <c r="UNY426" s="44"/>
      <c r="UNZ426" s="44"/>
      <c r="UOA426" s="44"/>
      <c r="UOB426" s="44"/>
      <c r="UOC426" s="44"/>
      <c r="UOD426" s="44"/>
      <c r="UOE426" s="44"/>
      <c r="UOF426" s="44"/>
      <c r="UOG426" s="44"/>
      <c r="UOH426" s="44"/>
      <c r="UOI426" s="44"/>
      <c r="UOJ426" s="44"/>
      <c r="UOK426" s="44"/>
      <c r="UOL426" s="44"/>
      <c r="UOM426" s="44"/>
      <c r="UON426" s="44"/>
      <c r="UOO426" s="44"/>
      <c r="UOP426" s="44"/>
      <c r="UOQ426" s="44"/>
      <c r="UOR426" s="44"/>
      <c r="UOS426" s="44"/>
      <c r="UOT426" s="44"/>
      <c r="UOU426" s="44"/>
      <c r="UOV426" s="44"/>
      <c r="UOW426" s="44"/>
      <c r="UOX426" s="44"/>
      <c r="UOY426" s="44"/>
      <c r="UOZ426" s="44"/>
      <c r="UPA426" s="44"/>
      <c r="UPB426" s="44"/>
      <c r="UPC426" s="44"/>
      <c r="UPD426" s="44"/>
      <c r="UPE426" s="44"/>
      <c r="UPF426" s="44"/>
      <c r="UPG426" s="44"/>
      <c r="UPH426" s="44"/>
      <c r="UPI426" s="44"/>
      <c r="UPJ426" s="44"/>
      <c r="UPK426" s="44"/>
      <c r="UPL426" s="44"/>
      <c r="UPM426" s="44"/>
      <c r="UPN426" s="44"/>
      <c r="UPO426" s="44"/>
      <c r="UPP426" s="44"/>
      <c r="UPQ426" s="44"/>
      <c r="UPR426" s="44"/>
      <c r="UPS426" s="44"/>
      <c r="UPT426" s="44"/>
      <c r="UPU426" s="44"/>
      <c r="UPV426" s="44"/>
      <c r="UPW426" s="44"/>
      <c r="UPX426" s="44"/>
      <c r="UPY426" s="44"/>
      <c r="UPZ426" s="44"/>
      <c r="UQA426" s="44"/>
      <c r="UQB426" s="44"/>
      <c r="UQC426" s="44"/>
      <c r="UQD426" s="44"/>
      <c r="UQE426" s="44"/>
      <c r="UQF426" s="44"/>
      <c r="UQG426" s="44"/>
      <c r="UQH426" s="44"/>
      <c r="UQI426" s="44"/>
      <c r="UQJ426" s="44"/>
      <c r="UQK426" s="44"/>
      <c r="UQL426" s="44"/>
      <c r="UQM426" s="44"/>
      <c r="UQN426" s="44"/>
      <c r="UQO426" s="44"/>
      <c r="UQP426" s="44"/>
      <c r="UQQ426" s="44"/>
      <c r="UQR426" s="44"/>
      <c r="UQS426" s="44"/>
      <c r="UQT426" s="44"/>
      <c r="UQU426" s="44"/>
      <c r="UQV426" s="44"/>
      <c r="UQW426" s="44"/>
      <c r="UQX426" s="44"/>
      <c r="UQY426" s="44"/>
      <c r="UQZ426" s="44"/>
      <c r="URA426" s="44"/>
      <c r="URB426" s="44"/>
      <c r="URC426" s="44"/>
      <c r="URD426" s="44"/>
      <c r="URE426" s="44"/>
      <c r="URF426" s="44"/>
      <c r="URG426" s="44"/>
      <c r="URH426" s="44"/>
      <c r="URI426" s="44"/>
      <c r="URJ426" s="44"/>
      <c r="URK426" s="44"/>
      <c r="URL426" s="44"/>
      <c r="URM426" s="44"/>
      <c r="URN426" s="44"/>
      <c r="URO426" s="44"/>
      <c r="URP426" s="44"/>
      <c r="URQ426" s="44"/>
      <c r="URR426" s="44"/>
      <c r="URS426" s="44"/>
      <c r="URT426" s="44"/>
      <c r="URU426" s="44"/>
      <c r="URV426" s="44"/>
      <c r="URW426" s="44"/>
      <c r="URX426" s="44"/>
      <c r="URY426" s="44"/>
      <c r="URZ426" s="44"/>
      <c r="USA426" s="44"/>
      <c r="USB426" s="44"/>
      <c r="USC426" s="44"/>
      <c r="USD426" s="44"/>
      <c r="USE426" s="44"/>
      <c r="USF426" s="44"/>
      <c r="USG426" s="44"/>
      <c r="USH426" s="44"/>
      <c r="USI426" s="44"/>
      <c r="USJ426" s="44"/>
      <c r="USK426" s="44"/>
      <c r="USL426" s="44"/>
      <c r="USM426" s="44"/>
      <c r="USN426" s="44"/>
      <c r="USO426" s="44"/>
      <c r="USP426" s="44"/>
      <c r="USQ426" s="44"/>
      <c r="USR426" s="44"/>
      <c r="USS426" s="44"/>
      <c r="UST426" s="44"/>
      <c r="USU426" s="44"/>
      <c r="USV426" s="44"/>
      <c r="USW426" s="44"/>
      <c r="USX426" s="44"/>
      <c r="USY426" s="44"/>
      <c r="USZ426" s="44"/>
      <c r="UTA426" s="44"/>
      <c r="UTB426" s="44"/>
      <c r="UTC426" s="44"/>
      <c r="UTD426" s="44"/>
      <c r="UTE426" s="44"/>
      <c r="UTF426" s="44"/>
      <c r="UTG426" s="44"/>
      <c r="UTH426" s="44"/>
      <c r="UTI426" s="44"/>
      <c r="UTJ426" s="44"/>
      <c r="UTK426" s="44"/>
      <c r="UTL426" s="44"/>
      <c r="UTM426" s="44"/>
      <c r="UTN426" s="44"/>
      <c r="UTO426" s="44"/>
      <c r="UTP426" s="44"/>
      <c r="UTQ426" s="44"/>
      <c r="UTR426" s="44"/>
      <c r="UTS426" s="44"/>
      <c r="UTT426" s="44"/>
      <c r="UTU426" s="44"/>
      <c r="UTV426" s="44"/>
      <c r="UTW426" s="44"/>
      <c r="UTX426" s="44"/>
      <c r="UTY426" s="44"/>
      <c r="UTZ426" s="44"/>
      <c r="UUA426" s="44"/>
      <c r="UUB426" s="44"/>
      <c r="UUC426" s="44"/>
      <c r="UUD426" s="44"/>
      <c r="UUE426" s="44"/>
      <c r="UUF426" s="44"/>
      <c r="UUG426" s="44"/>
      <c r="UUH426" s="44"/>
      <c r="UUI426" s="44"/>
      <c r="UUJ426" s="44"/>
      <c r="UUK426" s="44"/>
      <c r="UUL426" s="44"/>
      <c r="UUM426" s="44"/>
      <c r="UUN426" s="44"/>
      <c r="UUO426" s="44"/>
      <c r="UUP426" s="44"/>
      <c r="UUQ426" s="44"/>
      <c r="UUR426" s="44"/>
      <c r="UUS426" s="44"/>
      <c r="UUT426" s="44"/>
      <c r="UUU426" s="44"/>
      <c r="UUV426" s="44"/>
      <c r="UUW426" s="44"/>
      <c r="UUX426" s="44"/>
      <c r="UUY426" s="44"/>
      <c r="UUZ426" s="44"/>
      <c r="UVA426" s="44"/>
      <c r="UVB426" s="44"/>
      <c r="UVC426" s="44"/>
      <c r="UVD426" s="44"/>
      <c r="UVE426" s="44"/>
      <c r="UVF426" s="44"/>
      <c r="UVG426" s="44"/>
      <c r="UVH426" s="44"/>
      <c r="UVI426" s="44"/>
      <c r="UVJ426" s="44"/>
      <c r="UVK426" s="44"/>
      <c r="UVL426" s="44"/>
      <c r="UVM426" s="44"/>
      <c r="UVN426" s="44"/>
      <c r="UVO426" s="44"/>
      <c r="UVP426" s="44"/>
      <c r="UVQ426" s="44"/>
      <c r="UVR426" s="44"/>
      <c r="UVS426" s="44"/>
      <c r="UVT426" s="44"/>
      <c r="UVU426" s="44"/>
      <c r="UVV426" s="44"/>
      <c r="UVW426" s="44"/>
      <c r="UVX426" s="44"/>
      <c r="UVY426" s="44"/>
      <c r="UVZ426" s="44"/>
      <c r="UWA426" s="44"/>
      <c r="UWB426" s="44"/>
      <c r="UWC426" s="44"/>
      <c r="UWD426" s="44"/>
      <c r="UWE426" s="44"/>
      <c r="UWF426" s="44"/>
      <c r="UWG426" s="44"/>
      <c r="UWH426" s="44"/>
      <c r="UWI426" s="44"/>
      <c r="UWJ426" s="44"/>
      <c r="UWK426" s="44"/>
      <c r="UWL426" s="44"/>
      <c r="UWM426" s="44"/>
      <c r="UWN426" s="44"/>
      <c r="UWO426" s="44"/>
      <c r="UWP426" s="44"/>
      <c r="UWQ426" s="44"/>
      <c r="UWR426" s="44"/>
      <c r="UWS426" s="44"/>
      <c r="UWT426" s="44"/>
      <c r="UWU426" s="44"/>
      <c r="UWV426" s="44"/>
      <c r="UWW426" s="44"/>
      <c r="UWX426" s="44"/>
      <c r="UWY426" s="44"/>
      <c r="UWZ426" s="44"/>
      <c r="UXA426" s="44"/>
      <c r="UXB426" s="44"/>
      <c r="UXC426" s="44"/>
      <c r="UXD426" s="44"/>
      <c r="UXE426" s="44"/>
      <c r="UXF426" s="44"/>
      <c r="UXG426" s="44"/>
      <c r="UXH426" s="44"/>
      <c r="UXI426" s="44"/>
      <c r="UXJ426" s="44"/>
      <c r="UXK426" s="44"/>
      <c r="UXL426" s="44"/>
      <c r="UXM426" s="44"/>
      <c r="UXN426" s="44"/>
      <c r="UXO426" s="44"/>
      <c r="UXP426" s="44"/>
      <c r="UXQ426" s="44"/>
      <c r="UXR426" s="44"/>
      <c r="UXS426" s="44"/>
      <c r="UXT426" s="44"/>
      <c r="UXU426" s="44"/>
      <c r="UXV426" s="44"/>
      <c r="UXW426" s="44"/>
      <c r="UXX426" s="44"/>
      <c r="UXY426" s="44"/>
      <c r="UXZ426" s="44"/>
      <c r="UYA426" s="44"/>
      <c r="UYB426" s="44"/>
      <c r="UYC426" s="44"/>
      <c r="UYD426" s="44"/>
      <c r="UYE426" s="44"/>
      <c r="UYF426" s="44"/>
      <c r="UYG426" s="44"/>
      <c r="UYH426" s="44"/>
      <c r="UYI426" s="44"/>
      <c r="UYJ426" s="44"/>
      <c r="UYK426" s="44"/>
      <c r="UYL426" s="44"/>
      <c r="UYM426" s="44"/>
      <c r="UYN426" s="44"/>
      <c r="UYO426" s="44"/>
      <c r="UYP426" s="44"/>
      <c r="UYQ426" s="44"/>
      <c r="UYR426" s="44"/>
      <c r="UYS426" s="44"/>
      <c r="UYT426" s="44"/>
      <c r="UYU426" s="44"/>
      <c r="UYV426" s="44"/>
      <c r="UYW426" s="44"/>
      <c r="UYX426" s="44"/>
      <c r="UYY426" s="44"/>
      <c r="UYZ426" s="44"/>
      <c r="UZA426" s="44"/>
      <c r="UZB426" s="44"/>
      <c r="UZC426" s="44"/>
      <c r="UZD426" s="44"/>
      <c r="UZE426" s="44"/>
      <c r="UZF426" s="44"/>
      <c r="UZG426" s="44"/>
      <c r="UZH426" s="44"/>
      <c r="UZI426" s="44"/>
      <c r="UZJ426" s="44"/>
      <c r="UZK426" s="44"/>
      <c r="UZL426" s="44"/>
      <c r="UZM426" s="44"/>
      <c r="UZN426" s="44"/>
      <c r="UZO426" s="44"/>
      <c r="UZP426" s="44"/>
      <c r="UZQ426" s="44"/>
      <c r="UZR426" s="44"/>
      <c r="UZS426" s="44"/>
      <c r="UZT426" s="44"/>
      <c r="UZU426" s="44"/>
      <c r="UZV426" s="44"/>
      <c r="UZW426" s="44"/>
      <c r="UZX426" s="44"/>
      <c r="UZY426" s="44"/>
      <c r="UZZ426" s="44"/>
      <c r="VAA426" s="44"/>
      <c r="VAB426" s="44"/>
      <c r="VAC426" s="44"/>
      <c r="VAD426" s="44"/>
      <c r="VAE426" s="44"/>
      <c r="VAF426" s="44"/>
      <c r="VAG426" s="44"/>
      <c r="VAH426" s="44"/>
      <c r="VAI426" s="44"/>
      <c r="VAJ426" s="44"/>
      <c r="VAK426" s="44"/>
      <c r="VAL426" s="44"/>
      <c r="VAM426" s="44"/>
      <c r="VAN426" s="44"/>
      <c r="VAO426" s="44"/>
      <c r="VAP426" s="44"/>
      <c r="VAQ426" s="44"/>
      <c r="VAR426" s="44"/>
      <c r="VAS426" s="44"/>
      <c r="VAT426" s="44"/>
      <c r="VAU426" s="44"/>
      <c r="VAV426" s="44"/>
      <c r="VAW426" s="44"/>
      <c r="VAX426" s="44"/>
      <c r="VAY426" s="44"/>
      <c r="VAZ426" s="44"/>
      <c r="VBA426" s="44"/>
      <c r="VBB426" s="44"/>
      <c r="VBC426" s="44"/>
      <c r="VBD426" s="44"/>
      <c r="VBE426" s="44"/>
      <c r="VBF426" s="44"/>
      <c r="VBG426" s="44"/>
      <c r="VBH426" s="44"/>
      <c r="VBI426" s="44"/>
      <c r="VBJ426" s="44"/>
      <c r="VBK426" s="44"/>
      <c r="VBL426" s="44"/>
      <c r="VBM426" s="44"/>
      <c r="VBN426" s="44"/>
      <c r="VBO426" s="44"/>
      <c r="VBP426" s="44"/>
      <c r="VBQ426" s="44"/>
      <c r="VBR426" s="44"/>
      <c r="VBS426" s="44"/>
      <c r="VBT426" s="44"/>
      <c r="VBU426" s="44"/>
      <c r="VBV426" s="44"/>
      <c r="VBW426" s="44"/>
      <c r="VBX426" s="44"/>
      <c r="VBY426" s="44"/>
      <c r="VBZ426" s="44"/>
      <c r="VCA426" s="44"/>
      <c r="VCB426" s="44"/>
      <c r="VCC426" s="44"/>
      <c r="VCD426" s="44"/>
      <c r="VCE426" s="44"/>
      <c r="VCF426" s="44"/>
      <c r="VCG426" s="44"/>
      <c r="VCH426" s="44"/>
      <c r="VCI426" s="44"/>
      <c r="VCJ426" s="44"/>
      <c r="VCK426" s="44"/>
      <c r="VCL426" s="44"/>
      <c r="VCM426" s="44"/>
      <c r="VCN426" s="44"/>
      <c r="VCO426" s="44"/>
      <c r="VCP426" s="44"/>
      <c r="VCQ426" s="44"/>
      <c r="VCR426" s="44"/>
      <c r="VCS426" s="44"/>
      <c r="VCT426" s="44"/>
      <c r="VCU426" s="44"/>
      <c r="VCV426" s="44"/>
      <c r="VCW426" s="44"/>
      <c r="VCX426" s="44"/>
      <c r="VCY426" s="44"/>
      <c r="VCZ426" s="44"/>
      <c r="VDA426" s="44"/>
      <c r="VDB426" s="44"/>
      <c r="VDC426" s="44"/>
      <c r="VDD426" s="44"/>
      <c r="VDE426" s="44"/>
      <c r="VDF426" s="44"/>
      <c r="VDG426" s="44"/>
      <c r="VDH426" s="44"/>
      <c r="VDI426" s="44"/>
      <c r="VDJ426" s="44"/>
      <c r="VDK426" s="44"/>
      <c r="VDL426" s="44"/>
      <c r="VDM426" s="44"/>
      <c r="VDN426" s="44"/>
      <c r="VDO426" s="44"/>
      <c r="VDP426" s="44"/>
      <c r="VDQ426" s="44"/>
      <c r="VDR426" s="44"/>
      <c r="VDS426" s="44"/>
      <c r="VDT426" s="44"/>
      <c r="VDU426" s="44"/>
      <c r="VDV426" s="44"/>
      <c r="VDW426" s="44"/>
      <c r="VDX426" s="44"/>
      <c r="VDY426" s="44"/>
      <c r="VDZ426" s="44"/>
      <c r="VEA426" s="44"/>
      <c r="VEB426" s="44"/>
      <c r="VEC426" s="44"/>
      <c r="VED426" s="44"/>
      <c r="VEE426" s="44"/>
      <c r="VEF426" s="44"/>
      <c r="VEG426" s="44"/>
      <c r="VEH426" s="44"/>
      <c r="VEI426" s="44"/>
      <c r="VEJ426" s="44"/>
      <c r="VEK426" s="44"/>
      <c r="VEL426" s="44"/>
      <c r="VEM426" s="44"/>
      <c r="VEN426" s="44"/>
      <c r="VEO426" s="44"/>
      <c r="VEP426" s="44"/>
      <c r="VEQ426" s="44"/>
      <c r="VER426" s="44"/>
      <c r="VES426" s="44"/>
      <c r="VET426" s="44"/>
      <c r="VEU426" s="44"/>
      <c r="VEV426" s="44"/>
      <c r="VEW426" s="44"/>
      <c r="VEX426" s="44"/>
      <c r="VEY426" s="44"/>
      <c r="VEZ426" s="44"/>
      <c r="VFA426" s="44"/>
      <c r="VFB426" s="44"/>
      <c r="VFC426" s="44"/>
      <c r="VFD426" s="44"/>
      <c r="VFE426" s="44"/>
      <c r="VFF426" s="44"/>
      <c r="VFG426" s="44"/>
      <c r="VFH426" s="44"/>
      <c r="VFI426" s="44"/>
      <c r="VFJ426" s="44"/>
      <c r="VFK426" s="44"/>
      <c r="VFL426" s="44"/>
      <c r="VFM426" s="44"/>
      <c r="VFN426" s="44"/>
      <c r="VFO426" s="44"/>
      <c r="VFP426" s="44"/>
      <c r="VFQ426" s="44"/>
      <c r="VFR426" s="44"/>
      <c r="VFS426" s="44"/>
      <c r="VFT426" s="44"/>
      <c r="VFU426" s="44"/>
      <c r="VFV426" s="44"/>
      <c r="VFW426" s="44"/>
      <c r="VFX426" s="44"/>
      <c r="VFY426" s="44"/>
      <c r="VFZ426" s="44"/>
      <c r="VGA426" s="44"/>
      <c r="VGB426" s="44"/>
      <c r="VGC426" s="44"/>
      <c r="VGD426" s="44"/>
      <c r="VGE426" s="44"/>
      <c r="VGF426" s="44"/>
      <c r="VGG426" s="44"/>
      <c r="VGH426" s="44"/>
      <c r="VGI426" s="44"/>
      <c r="VGJ426" s="44"/>
      <c r="VGK426" s="44"/>
      <c r="VGL426" s="44"/>
      <c r="VGM426" s="44"/>
      <c r="VGN426" s="44"/>
      <c r="VGO426" s="44"/>
      <c r="VGP426" s="44"/>
      <c r="VGQ426" s="44"/>
      <c r="VGR426" s="44"/>
      <c r="VGS426" s="44"/>
      <c r="VGT426" s="44"/>
      <c r="VGU426" s="44"/>
      <c r="VGV426" s="44"/>
      <c r="VGW426" s="44"/>
      <c r="VGX426" s="44"/>
      <c r="VGY426" s="44"/>
      <c r="VGZ426" s="44"/>
      <c r="VHA426" s="44"/>
      <c r="VHB426" s="44"/>
      <c r="VHC426" s="44"/>
      <c r="VHD426" s="44"/>
      <c r="VHE426" s="44"/>
      <c r="VHF426" s="44"/>
      <c r="VHG426" s="44"/>
      <c r="VHH426" s="44"/>
      <c r="VHI426" s="44"/>
      <c r="VHJ426" s="44"/>
      <c r="VHK426" s="44"/>
      <c r="VHL426" s="44"/>
      <c r="VHM426" s="44"/>
      <c r="VHN426" s="44"/>
      <c r="VHO426" s="44"/>
      <c r="VHP426" s="44"/>
      <c r="VHQ426" s="44"/>
      <c r="VHR426" s="44"/>
      <c r="VHS426" s="44"/>
      <c r="VHT426" s="44"/>
      <c r="VHU426" s="44"/>
      <c r="VHV426" s="44"/>
      <c r="VHW426" s="44"/>
      <c r="VHX426" s="44"/>
      <c r="VHY426" s="44"/>
      <c r="VHZ426" s="44"/>
      <c r="VIA426" s="44"/>
      <c r="VIB426" s="44"/>
      <c r="VIC426" s="44"/>
      <c r="VID426" s="44"/>
      <c r="VIE426" s="44"/>
      <c r="VIF426" s="44"/>
      <c r="VIG426" s="44"/>
      <c r="VIH426" s="44"/>
      <c r="VII426" s="44"/>
      <c r="VIJ426" s="44"/>
      <c r="VIK426" s="44"/>
      <c r="VIL426" s="44"/>
      <c r="VIM426" s="44"/>
      <c r="VIN426" s="44"/>
      <c r="VIO426" s="44"/>
      <c r="VIP426" s="44"/>
      <c r="VIQ426" s="44"/>
      <c r="VIR426" s="44"/>
      <c r="VIS426" s="44"/>
      <c r="VIT426" s="44"/>
      <c r="VIU426" s="44"/>
      <c r="VIV426" s="44"/>
      <c r="VIW426" s="44"/>
      <c r="VIX426" s="44"/>
      <c r="VIY426" s="44"/>
      <c r="VIZ426" s="44"/>
      <c r="VJA426" s="44"/>
      <c r="VJB426" s="44"/>
      <c r="VJC426" s="44"/>
      <c r="VJD426" s="44"/>
      <c r="VJE426" s="44"/>
      <c r="VJF426" s="44"/>
      <c r="VJG426" s="44"/>
      <c r="VJH426" s="44"/>
      <c r="VJI426" s="44"/>
      <c r="VJJ426" s="44"/>
      <c r="VJK426" s="44"/>
      <c r="VJL426" s="44"/>
      <c r="VJM426" s="44"/>
      <c r="VJN426" s="44"/>
      <c r="VJO426" s="44"/>
      <c r="VJP426" s="44"/>
      <c r="VJQ426" s="44"/>
      <c r="VJR426" s="44"/>
      <c r="VJS426" s="44"/>
      <c r="VJT426" s="44"/>
      <c r="VJU426" s="44"/>
      <c r="VJV426" s="44"/>
      <c r="VJW426" s="44"/>
      <c r="VJX426" s="44"/>
      <c r="VJY426" s="44"/>
      <c r="VJZ426" s="44"/>
      <c r="VKA426" s="44"/>
      <c r="VKB426" s="44"/>
      <c r="VKC426" s="44"/>
      <c r="VKD426" s="44"/>
      <c r="VKE426" s="44"/>
      <c r="VKF426" s="44"/>
      <c r="VKG426" s="44"/>
      <c r="VKH426" s="44"/>
      <c r="VKI426" s="44"/>
      <c r="VKJ426" s="44"/>
      <c r="VKK426" s="44"/>
      <c r="VKL426" s="44"/>
      <c r="VKM426" s="44"/>
      <c r="VKN426" s="44"/>
      <c r="VKO426" s="44"/>
      <c r="VKP426" s="44"/>
      <c r="VKQ426" s="44"/>
      <c r="VKR426" s="44"/>
      <c r="VKS426" s="44"/>
      <c r="VKT426" s="44"/>
      <c r="VKU426" s="44"/>
      <c r="VKV426" s="44"/>
      <c r="VKW426" s="44"/>
      <c r="VKX426" s="44"/>
      <c r="VKY426" s="44"/>
      <c r="VKZ426" s="44"/>
      <c r="VLA426" s="44"/>
      <c r="VLB426" s="44"/>
      <c r="VLC426" s="44"/>
      <c r="VLD426" s="44"/>
      <c r="VLE426" s="44"/>
      <c r="VLF426" s="44"/>
      <c r="VLG426" s="44"/>
      <c r="VLH426" s="44"/>
      <c r="VLI426" s="44"/>
      <c r="VLJ426" s="44"/>
      <c r="VLK426" s="44"/>
      <c r="VLL426" s="44"/>
      <c r="VLM426" s="44"/>
      <c r="VLN426" s="44"/>
      <c r="VLO426" s="44"/>
      <c r="VLP426" s="44"/>
      <c r="VLQ426" s="44"/>
      <c r="VLR426" s="44"/>
      <c r="VLS426" s="44"/>
      <c r="VLT426" s="44"/>
      <c r="VLU426" s="44"/>
      <c r="VLV426" s="44"/>
      <c r="VLW426" s="44"/>
      <c r="VLX426" s="44"/>
      <c r="VLY426" s="44"/>
      <c r="VLZ426" s="44"/>
      <c r="VMA426" s="44"/>
      <c r="VMB426" s="44"/>
      <c r="VMC426" s="44"/>
      <c r="VMD426" s="44"/>
      <c r="VME426" s="44"/>
      <c r="VMF426" s="44"/>
      <c r="VMG426" s="44"/>
      <c r="VMH426" s="44"/>
      <c r="VMI426" s="44"/>
      <c r="VMJ426" s="44"/>
      <c r="VMK426" s="44"/>
      <c r="VML426" s="44"/>
      <c r="VMM426" s="44"/>
      <c r="VMN426" s="44"/>
      <c r="VMO426" s="44"/>
      <c r="VMP426" s="44"/>
      <c r="VMQ426" s="44"/>
      <c r="VMR426" s="44"/>
      <c r="VMS426" s="44"/>
      <c r="VMT426" s="44"/>
      <c r="VMU426" s="44"/>
      <c r="VMV426" s="44"/>
      <c r="VMW426" s="44"/>
      <c r="VMX426" s="44"/>
      <c r="VMY426" s="44"/>
      <c r="VMZ426" s="44"/>
      <c r="VNA426" s="44"/>
      <c r="VNB426" s="44"/>
      <c r="VNC426" s="44"/>
      <c r="VND426" s="44"/>
      <c r="VNE426" s="44"/>
      <c r="VNF426" s="44"/>
      <c r="VNG426" s="44"/>
      <c r="VNH426" s="44"/>
      <c r="VNI426" s="44"/>
      <c r="VNJ426" s="44"/>
      <c r="VNK426" s="44"/>
      <c r="VNL426" s="44"/>
      <c r="VNM426" s="44"/>
      <c r="VNN426" s="44"/>
      <c r="VNO426" s="44"/>
      <c r="VNP426" s="44"/>
      <c r="VNQ426" s="44"/>
      <c r="VNR426" s="44"/>
      <c r="VNS426" s="44"/>
      <c r="VNT426" s="44"/>
      <c r="VNU426" s="44"/>
      <c r="VNV426" s="44"/>
      <c r="VNW426" s="44"/>
      <c r="VNX426" s="44"/>
      <c r="VNY426" s="44"/>
      <c r="VNZ426" s="44"/>
      <c r="VOA426" s="44"/>
      <c r="VOB426" s="44"/>
      <c r="VOC426" s="44"/>
      <c r="VOD426" s="44"/>
      <c r="VOE426" s="44"/>
      <c r="VOF426" s="44"/>
      <c r="VOG426" s="44"/>
      <c r="VOH426" s="44"/>
      <c r="VOI426" s="44"/>
      <c r="VOJ426" s="44"/>
      <c r="VOK426" s="44"/>
      <c r="VOL426" s="44"/>
      <c r="VOM426" s="44"/>
      <c r="VON426" s="44"/>
      <c r="VOO426" s="44"/>
      <c r="VOP426" s="44"/>
      <c r="VOQ426" s="44"/>
      <c r="VOR426" s="44"/>
      <c r="VOS426" s="44"/>
      <c r="VOT426" s="44"/>
      <c r="VOU426" s="44"/>
      <c r="VOV426" s="44"/>
      <c r="VOW426" s="44"/>
      <c r="VOX426" s="44"/>
      <c r="VOY426" s="44"/>
      <c r="VOZ426" s="44"/>
      <c r="VPA426" s="44"/>
      <c r="VPB426" s="44"/>
      <c r="VPC426" s="44"/>
      <c r="VPD426" s="44"/>
      <c r="VPE426" s="44"/>
      <c r="VPF426" s="44"/>
      <c r="VPG426" s="44"/>
      <c r="VPH426" s="44"/>
      <c r="VPI426" s="44"/>
      <c r="VPJ426" s="44"/>
      <c r="VPK426" s="44"/>
      <c r="VPL426" s="44"/>
      <c r="VPM426" s="44"/>
      <c r="VPN426" s="44"/>
      <c r="VPO426" s="44"/>
      <c r="VPP426" s="44"/>
      <c r="VPQ426" s="44"/>
      <c r="VPR426" s="44"/>
      <c r="VPS426" s="44"/>
      <c r="VPT426" s="44"/>
      <c r="VPU426" s="44"/>
      <c r="VPV426" s="44"/>
      <c r="VPW426" s="44"/>
      <c r="VPX426" s="44"/>
      <c r="VPY426" s="44"/>
      <c r="VPZ426" s="44"/>
      <c r="VQA426" s="44"/>
      <c r="VQB426" s="44"/>
      <c r="VQC426" s="44"/>
      <c r="VQD426" s="44"/>
      <c r="VQE426" s="44"/>
      <c r="VQF426" s="44"/>
      <c r="VQG426" s="44"/>
      <c r="VQH426" s="44"/>
      <c r="VQI426" s="44"/>
      <c r="VQJ426" s="44"/>
      <c r="VQK426" s="44"/>
      <c r="VQL426" s="44"/>
      <c r="VQM426" s="44"/>
      <c r="VQN426" s="44"/>
      <c r="VQO426" s="44"/>
      <c r="VQP426" s="44"/>
      <c r="VQQ426" s="44"/>
      <c r="VQR426" s="44"/>
      <c r="VQS426" s="44"/>
      <c r="VQT426" s="44"/>
      <c r="VQU426" s="44"/>
      <c r="VQV426" s="44"/>
      <c r="VQW426" s="44"/>
      <c r="VQX426" s="44"/>
      <c r="VQY426" s="44"/>
      <c r="VQZ426" s="44"/>
      <c r="VRA426" s="44"/>
      <c r="VRB426" s="44"/>
      <c r="VRC426" s="44"/>
      <c r="VRD426" s="44"/>
      <c r="VRE426" s="44"/>
      <c r="VRF426" s="44"/>
      <c r="VRG426" s="44"/>
      <c r="VRH426" s="44"/>
      <c r="VRI426" s="44"/>
      <c r="VRJ426" s="44"/>
      <c r="VRK426" s="44"/>
      <c r="VRL426" s="44"/>
      <c r="VRM426" s="44"/>
      <c r="VRN426" s="44"/>
      <c r="VRO426" s="44"/>
      <c r="VRP426" s="44"/>
      <c r="VRQ426" s="44"/>
      <c r="VRR426" s="44"/>
      <c r="VRS426" s="44"/>
      <c r="VRT426" s="44"/>
      <c r="VRU426" s="44"/>
      <c r="VRV426" s="44"/>
      <c r="VRW426" s="44"/>
      <c r="VRX426" s="44"/>
      <c r="VRY426" s="44"/>
      <c r="VRZ426" s="44"/>
      <c r="VSA426" s="44"/>
      <c r="VSB426" s="44"/>
      <c r="VSC426" s="44"/>
      <c r="VSD426" s="44"/>
      <c r="VSE426" s="44"/>
      <c r="VSF426" s="44"/>
      <c r="VSG426" s="44"/>
      <c r="VSH426" s="44"/>
      <c r="VSI426" s="44"/>
      <c r="VSJ426" s="44"/>
      <c r="VSK426" s="44"/>
      <c r="VSL426" s="44"/>
      <c r="VSM426" s="44"/>
      <c r="VSN426" s="44"/>
      <c r="VSO426" s="44"/>
      <c r="VSP426" s="44"/>
      <c r="VSQ426" s="44"/>
      <c r="VSR426" s="44"/>
      <c r="VSS426" s="44"/>
      <c r="VST426" s="44"/>
      <c r="VSU426" s="44"/>
      <c r="VSV426" s="44"/>
      <c r="VSW426" s="44"/>
      <c r="VSX426" s="44"/>
      <c r="VSY426" s="44"/>
      <c r="VSZ426" s="44"/>
      <c r="VTA426" s="44"/>
      <c r="VTB426" s="44"/>
      <c r="VTC426" s="44"/>
      <c r="VTD426" s="44"/>
      <c r="VTE426" s="44"/>
      <c r="VTF426" s="44"/>
      <c r="VTG426" s="44"/>
      <c r="VTH426" s="44"/>
      <c r="VTI426" s="44"/>
      <c r="VTJ426" s="44"/>
      <c r="VTK426" s="44"/>
      <c r="VTL426" s="44"/>
      <c r="VTM426" s="44"/>
      <c r="VTN426" s="44"/>
      <c r="VTO426" s="44"/>
      <c r="VTP426" s="44"/>
      <c r="VTQ426" s="44"/>
      <c r="VTR426" s="44"/>
      <c r="VTS426" s="44"/>
      <c r="VTT426" s="44"/>
      <c r="VTU426" s="44"/>
      <c r="VTV426" s="44"/>
      <c r="VTW426" s="44"/>
      <c r="VTX426" s="44"/>
      <c r="VTY426" s="44"/>
      <c r="VTZ426" s="44"/>
      <c r="VUA426" s="44"/>
      <c r="VUB426" s="44"/>
      <c r="VUC426" s="44"/>
      <c r="VUD426" s="44"/>
      <c r="VUE426" s="44"/>
      <c r="VUF426" s="44"/>
      <c r="VUG426" s="44"/>
      <c r="VUH426" s="44"/>
      <c r="VUI426" s="44"/>
      <c r="VUJ426" s="44"/>
      <c r="VUK426" s="44"/>
      <c r="VUL426" s="44"/>
      <c r="VUM426" s="44"/>
      <c r="VUN426" s="44"/>
      <c r="VUO426" s="44"/>
      <c r="VUP426" s="44"/>
      <c r="VUQ426" s="44"/>
      <c r="VUR426" s="44"/>
      <c r="VUS426" s="44"/>
      <c r="VUT426" s="44"/>
      <c r="VUU426" s="44"/>
      <c r="VUV426" s="44"/>
      <c r="VUW426" s="44"/>
      <c r="VUX426" s="44"/>
      <c r="VUY426" s="44"/>
      <c r="VUZ426" s="44"/>
      <c r="VVA426" s="44"/>
      <c r="VVB426" s="44"/>
      <c r="VVC426" s="44"/>
      <c r="VVD426" s="44"/>
      <c r="VVE426" s="44"/>
      <c r="VVF426" s="44"/>
      <c r="VVG426" s="44"/>
      <c r="VVH426" s="44"/>
      <c r="VVI426" s="44"/>
      <c r="VVJ426" s="44"/>
      <c r="VVK426" s="44"/>
      <c r="VVL426" s="44"/>
      <c r="VVM426" s="44"/>
      <c r="VVN426" s="44"/>
      <c r="VVO426" s="44"/>
      <c r="VVP426" s="44"/>
      <c r="VVQ426" s="44"/>
      <c r="VVR426" s="44"/>
      <c r="VVS426" s="44"/>
      <c r="VVT426" s="44"/>
      <c r="VVU426" s="44"/>
      <c r="VVV426" s="44"/>
      <c r="VVW426" s="44"/>
      <c r="VVX426" s="44"/>
      <c r="VVY426" s="44"/>
      <c r="VVZ426" s="44"/>
      <c r="VWA426" s="44"/>
      <c r="VWB426" s="44"/>
      <c r="VWC426" s="44"/>
      <c r="VWD426" s="44"/>
      <c r="VWE426" s="44"/>
      <c r="VWF426" s="44"/>
      <c r="VWG426" s="44"/>
      <c r="VWH426" s="44"/>
      <c r="VWI426" s="44"/>
      <c r="VWJ426" s="44"/>
      <c r="VWK426" s="44"/>
      <c r="VWL426" s="44"/>
      <c r="VWM426" s="44"/>
      <c r="VWN426" s="44"/>
      <c r="VWO426" s="44"/>
      <c r="VWP426" s="44"/>
      <c r="VWQ426" s="44"/>
      <c r="VWR426" s="44"/>
      <c r="VWS426" s="44"/>
      <c r="VWT426" s="44"/>
      <c r="VWU426" s="44"/>
      <c r="VWV426" s="44"/>
      <c r="VWW426" s="44"/>
      <c r="VWX426" s="44"/>
      <c r="VWY426" s="44"/>
      <c r="VWZ426" s="44"/>
      <c r="VXA426" s="44"/>
      <c r="VXB426" s="44"/>
      <c r="VXC426" s="44"/>
      <c r="VXD426" s="44"/>
      <c r="VXE426" s="44"/>
      <c r="VXF426" s="44"/>
      <c r="VXG426" s="44"/>
      <c r="VXH426" s="44"/>
      <c r="VXI426" s="44"/>
      <c r="VXJ426" s="44"/>
      <c r="VXK426" s="44"/>
      <c r="VXL426" s="44"/>
      <c r="VXM426" s="44"/>
      <c r="VXN426" s="44"/>
      <c r="VXO426" s="44"/>
      <c r="VXP426" s="44"/>
      <c r="VXQ426" s="44"/>
      <c r="VXR426" s="44"/>
      <c r="VXS426" s="44"/>
      <c r="VXT426" s="44"/>
      <c r="VXU426" s="44"/>
      <c r="VXV426" s="44"/>
      <c r="VXW426" s="44"/>
      <c r="VXX426" s="44"/>
      <c r="VXY426" s="44"/>
      <c r="VXZ426" s="44"/>
      <c r="VYA426" s="44"/>
      <c r="VYB426" s="44"/>
      <c r="VYC426" s="44"/>
      <c r="VYD426" s="44"/>
      <c r="VYE426" s="44"/>
      <c r="VYF426" s="44"/>
      <c r="VYG426" s="44"/>
      <c r="VYH426" s="44"/>
      <c r="VYI426" s="44"/>
      <c r="VYJ426" s="44"/>
      <c r="VYK426" s="44"/>
      <c r="VYL426" s="44"/>
      <c r="VYM426" s="44"/>
      <c r="VYN426" s="44"/>
      <c r="VYO426" s="44"/>
      <c r="VYP426" s="44"/>
      <c r="VYQ426" s="44"/>
      <c r="VYR426" s="44"/>
      <c r="VYS426" s="44"/>
      <c r="VYT426" s="44"/>
      <c r="VYU426" s="44"/>
      <c r="VYV426" s="44"/>
      <c r="VYW426" s="44"/>
      <c r="VYX426" s="44"/>
      <c r="VYY426" s="44"/>
      <c r="VYZ426" s="44"/>
      <c r="VZA426" s="44"/>
      <c r="VZB426" s="44"/>
      <c r="VZC426" s="44"/>
      <c r="VZD426" s="44"/>
      <c r="VZE426" s="44"/>
      <c r="VZF426" s="44"/>
      <c r="VZG426" s="44"/>
      <c r="VZH426" s="44"/>
      <c r="VZI426" s="44"/>
      <c r="VZJ426" s="44"/>
      <c r="VZK426" s="44"/>
      <c r="VZL426" s="44"/>
      <c r="VZM426" s="44"/>
      <c r="VZN426" s="44"/>
      <c r="VZO426" s="44"/>
      <c r="VZP426" s="44"/>
      <c r="VZQ426" s="44"/>
      <c r="VZR426" s="44"/>
      <c r="VZS426" s="44"/>
      <c r="VZT426" s="44"/>
      <c r="VZU426" s="44"/>
      <c r="VZV426" s="44"/>
      <c r="VZW426" s="44"/>
      <c r="VZX426" s="44"/>
      <c r="VZY426" s="44"/>
      <c r="VZZ426" s="44"/>
      <c r="WAA426" s="44"/>
      <c r="WAB426" s="44"/>
      <c r="WAC426" s="44"/>
      <c r="WAD426" s="44"/>
      <c r="WAE426" s="44"/>
      <c r="WAF426" s="44"/>
      <c r="WAG426" s="44"/>
      <c r="WAH426" s="44"/>
      <c r="WAI426" s="44"/>
      <c r="WAJ426" s="44"/>
      <c r="WAK426" s="44"/>
      <c r="WAL426" s="44"/>
      <c r="WAM426" s="44"/>
      <c r="WAN426" s="44"/>
      <c r="WAO426" s="44"/>
      <c r="WAP426" s="44"/>
      <c r="WAQ426" s="44"/>
      <c r="WAR426" s="44"/>
      <c r="WAS426" s="44"/>
      <c r="WAT426" s="44"/>
      <c r="WAU426" s="44"/>
      <c r="WAV426" s="44"/>
      <c r="WAW426" s="44"/>
      <c r="WAX426" s="44"/>
      <c r="WAY426" s="44"/>
      <c r="WAZ426" s="44"/>
      <c r="WBA426" s="44"/>
      <c r="WBB426" s="44"/>
      <c r="WBC426" s="44"/>
      <c r="WBD426" s="44"/>
      <c r="WBE426" s="44"/>
      <c r="WBF426" s="44"/>
      <c r="WBG426" s="44"/>
      <c r="WBH426" s="44"/>
      <c r="WBI426" s="44"/>
      <c r="WBJ426" s="44"/>
      <c r="WBK426" s="44"/>
      <c r="WBL426" s="44"/>
      <c r="WBM426" s="44"/>
      <c r="WBN426" s="44"/>
      <c r="WBO426" s="44"/>
      <c r="WBP426" s="44"/>
      <c r="WBQ426" s="44"/>
      <c r="WBR426" s="44"/>
      <c r="WBS426" s="44"/>
      <c r="WBT426" s="44"/>
      <c r="WBU426" s="44"/>
      <c r="WBV426" s="44"/>
      <c r="WBW426" s="44"/>
      <c r="WBX426" s="44"/>
      <c r="WBY426" s="44"/>
      <c r="WBZ426" s="44"/>
      <c r="WCA426" s="44"/>
      <c r="WCB426" s="44"/>
      <c r="WCC426" s="44"/>
      <c r="WCD426" s="44"/>
      <c r="WCE426" s="44"/>
      <c r="WCF426" s="44"/>
      <c r="WCG426" s="44"/>
      <c r="WCH426" s="44"/>
      <c r="WCI426" s="44"/>
      <c r="WCJ426" s="44"/>
      <c r="WCK426" s="44"/>
      <c r="WCL426" s="44"/>
      <c r="WCM426" s="44"/>
      <c r="WCN426" s="44"/>
      <c r="WCO426" s="44"/>
      <c r="WCP426" s="44"/>
      <c r="WCQ426" s="44"/>
      <c r="WCR426" s="44"/>
      <c r="WCS426" s="44"/>
      <c r="WCT426" s="44"/>
      <c r="WCU426" s="44"/>
      <c r="WCV426" s="44"/>
      <c r="WCW426" s="44"/>
      <c r="WCX426" s="44"/>
      <c r="WCY426" s="44"/>
      <c r="WCZ426" s="44"/>
      <c r="WDA426" s="44"/>
      <c r="WDB426" s="44"/>
      <c r="WDC426" s="44"/>
      <c r="WDD426" s="44"/>
      <c r="WDE426" s="44"/>
      <c r="WDF426" s="44"/>
      <c r="WDG426" s="44"/>
      <c r="WDH426" s="44"/>
      <c r="WDI426" s="44"/>
      <c r="WDJ426" s="44"/>
      <c r="WDK426" s="44"/>
      <c r="WDL426" s="44"/>
      <c r="WDM426" s="44"/>
      <c r="WDN426" s="44"/>
      <c r="WDO426" s="44"/>
      <c r="WDP426" s="44"/>
      <c r="WDQ426" s="44"/>
      <c r="WDR426" s="44"/>
      <c r="WDS426" s="44"/>
      <c r="WDT426" s="44"/>
      <c r="WDU426" s="44"/>
      <c r="WDV426" s="44"/>
      <c r="WDW426" s="44"/>
      <c r="WDX426" s="44"/>
      <c r="WDY426" s="44"/>
      <c r="WDZ426" s="44"/>
      <c r="WEA426" s="44"/>
      <c r="WEB426" s="44"/>
      <c r="WEC426" s="44"/>
      <c r="WED426" s="44"/>
      <c r="WEE426" s="44"/>
      <c r="WEF426" s="44"/>
      <c r="WEG426" s="44"/>
      <c r="WEH426" s="44"/>
      <c r="WEI426" s="44"/>
      <c r="WEJ426" s="44"/>
      <c r="WEK426" s="44"/>
      <c r="WEL426" s="44"/>
      <c r="WEM426" s="44"/>
      <c r="WEN426" s="44"/>
      <c r="WEO426" s="44"/>
      <c r="WEP426" s="44"/>
      <c r="WEQ426" s="44"/>
      <c r="WER426" s="44"/>
      <c r="WES426" s="44"/>
      <c r="WET426" s="44"/>
      <c r="WEU426" s="44"/>
      <c r="WEV426" s="44"/>
      <c r="WEW426" s="44"/>
      <c r="WEX426" s="44"/>
      <c r="WEY426" s="44"/>
      <c r="WEZ426" s="44"/>
      <c r="WFA426" s="44"/>
      <c r="WFB426" s="44"/>
      <c r="WFC426" s="44"/>
      <c r="WFD426" s="44"/>
      <c r="WFE426" s="44"/>
      <c r="WFF426" s="44"/>
      <c r="WFG426" s="44"/>
      <c r="WFH426" s="44"/>
      <c r="WFI426" s="44"/>
      <c r="WFJ426" s="44"/>
      <c r="WFK426" s="44"/>
      <c r="WFL426" s="44"/>
      <c r="WFM426" s="44"/>
      <c r="WFN426" s="44"/>
      <c r="WFO426" s="44"/>
      <c r="WFP426" s="44"/>
      <c r="WFQ426" s="44"/>
      <c r="WFR426" s="44"/>
      <c r="WFS426" s="44"/>
      <c r="WFT426" s="44"/>
      <c r="WFU426" s="44"/>
      <c r="WFV426" s="44"/>
      <c r="WFW426" s="44"/>
      <c r="WFX426" s="44"/>
      <c r="WFY426" s="44"/>
      <c r="WFZ426" s="44"/>
      <c r="WGA426" s="44"/>
      <c r="WGB426" s="44"/>
      <c r="WGC426" s="44"/>
      <c r="WGD426" s="44"/>
      <c r="WGE426" s="44"/>
      <c r="WGF426" s="44"/>
      <c r="WGG426" s="44"/>
      <c r="WGH426" s="44"/>
      <c r="WGI426" s="44"/>
      <c r="WGJ426" s="44"/>
      <c r="WGK426" s="44"/>
      <c r="WGL426" s="44"/>
      <c r="WGM426" s="44"/>
      <c r="WGN426" s="44"/>
      <c r="WGO426" s="44"/>
      <c r="WGP426" s="44"/>
      <c r="WGQ426" s="44"/>
      <c r="WGR426" s="44"/>
      <c r="WGS426" s="44"/>
      <c r="WGT426" s="44"/>
      <c r="WGU426" s="44"/>
      <c r="WGV426" s="44"/>
      <c r="WGW426" s="44"/>
      <c r="WGX426" s="44"/>
      <c r="WGY426" s="44"/>
      <c r="WGZ426" s="44"/>
      <c r="WHA426" s="44"/>
      <c r="WHB426" s="44"/>
      <c r="WHC426" s="44"/>
      <c r="WHD426" s="44"/>
      <c r="WHE426" s="44"/>
      <c r="WHF426" s="44"/>
      <c r="WHG426" s="44"/>
      <c r="WHH426" s="44"/>
      <c r="WHI426" s="44"/>
      <c r="WHJ426" s="44"/>
      <c r="WHK426" s="44"/>
      <c r="WHL426" s="44"/>
      <c r="WHM426" s="44"/>
      <c r="WHN426" s="44"/>
      <c r="WHO426" s="44"/>
      <c r="WHP426" s="44"/>
      <c r="WHQ426" s="44"/>
      <c r="WHR426" s="44"/>
      <c r="WHS426" s="44"/>
      <c r="WHT426" s="44"/>
      <c r="WHU426" s="44"/>
      <c r="WHV426" s="44"/>
      <c r="WHW426" s="44"/>
      <c r="WHX426" s="44"/>
      <c r="WHY426" s="44"/>
      <c r="WHZ426" s="44"/>
      <c r="WIA426" s="44"/>
      <c r="WIB426" s="44"/>
      <c r="WIC426" s="44"/>
      <c r="WID426" s="44"/>
      <c r="WIE426" s="44"/>
      <c r="WIF426" s="44"/>
      <c r="WIG426" s="44"/>
      <c r="WIH426" s="44"/>
      <c r="WII426" s="44"/>
      <c r="WIJ426" s="44"/>
      <c r="WIK426" s="44"/>
      <c r="WIL426" s="44"/>
      <c r="WIM426" s="44"/>
      <c r="WIN426" s="44"/>
      <c r="WIO426" s="44"/>
      <c r="WIP426" s="44"/>
      <c r="WIQ426" s="44"/>
      <c r="WIR426" s="44"/>
      <c r="WIS426" s="44"/>
      <c r="WIT426" s="44"/>
      <c r="WIU426" s="44"/>
      <c r="WIV426" s="44"/>
      <c r="WIW426" s="44"/>
      <c r="WIX426" s="44"/>
      <c r="WIY426" s="44"/>
      <c r="WIZ426" s="44"/>
      <c r="WJA426" s="44"/>
      <c r="WJB426" s="44"/>
      <c r="WJC426" s="44"/>
      <c r="WJD426" s="44"/>
      <c r="WJE426" s="44"/>
      <c r="WJF426" s="44"/>
      <c r="WJG426" s="44"/>
      <c r="WJH426" s="44"/>
      <c r="WJI426" s="44"/>
      <c r="WJJ426" s="44"/>
      <c r="WJK426" s="44"/>
      <c r="WJL426" s="44"/>
      <c r="WJM426" s="44"/>
      <c r="WJN426" s="44"/>
      <c r="WJO426" s="44"/>
      <c r="WJP426" s="44"/>
      <c r="WJQ426" s="44"/>
      <c r="WJR426" s="44"/>
      <c r="WJS426" s="44"/>
      <c r="WJT426" s="44"/>
      <c r="WJU426" s="44"/>
      <c r="WJV426" s="44"/>
      <c r="WJW426" s="44"/>
      <c r="WJX426" s="44"/>
      <c r="WJY426" s="44"/>
      <c r="WJZ426" s="44"/>
      <c r="WKA426" s="44"/>
      <c r="WKB426" s="44"/>
      <c r="WKC426" s="44"/>
      <c r="WKD426" s="44"/>
      <c r="WKE426" s="44"/>
      <c r="WKF426" s="44"/>
      <c r="WKG426" s="44"/>
      <c r="WKH426" s="44"/>
      <c r="WKI426" s="44"/>
      <c r="WKJ426" s="44"/>
      <c r="WKK426" s="44"/>
      <c r="WKL426" s="44"/>
      <c r="WKM426" s="44"/>
      <c r="WKN426" s="44"/>
      <c r="WKO426" s="44"/>
      <c r="WKP426" s="44"/>
      <c r="WKQ426" s="44"/>
      <c r="WKR426" s="44"/>
      <c r="WKS426" s="44"/>
      <c r="WKT426" s="44"/>
      <c r="WKU426" s="44"/>
      <c r="WKV426" s="44"/>
      <c r="WKW426" s="44"/>
      <c r="WKX426" s="44"/>
      <c r="WKY426" s="44"/>
      <c r="WKZ426" s="44"/>
      <c r="WLA426" s="44"/>
      <c r="WLB426" s="44"/>
      <c r="WLC426" s="44"/>
      <c r="WLD426" s="44"/>
      <c r="WLE426" s="44"/>
      <c r="WLF426" s="44"/>
      <c r="WLG426" s="44"/>
      <c r="WLH426" s="44"/>
      <c r="WLI426" s="44"/>
      <c r="WLJ426" s="44"/>
      <c r="WLK426" s="44"/>
      <c r="WLL426" s="44"/>
      <c r="WLM426" s="44"/>
      <c r="WLN426" s="44"/>
      <c r="WLO426" s="44"/>
      <c r="WLP426" s="44"/>
      <c r="WLQ426" s="44"/>
      <c r="WLR426" s="44"/>
      <c r="WLS426" s="44"/>
      <c r="WLT426" s="44"/>
      <c r="WLU426" s="44"/>
      <c r="WLV426" s="44"/>
      <c r="WLW426" s="44"/>
      <c r="WLX426" s="44"/>
      <c r="WLY426" s="44"/>
      <c r="WLZ426" s="44"/>
      <c r="WMA426" s="44"/>
      <c r="WMB426" s="44"/>
      <c r="WMC426" s="44"/>
      <c r="WMD426" s="44"/>
      <c r="WME426" s="44"/>
      <c r="WMF426" s="44"/>
      <c r="WMG426" s="44"/>
      <c r="WMH426" s="44"/>
      <c r="WMI426" s="44"/>
      <c r="WMJ426" s="44"/>
      <c r="WMK426" s="44"/>
      <c r="WML426" s="44"/>
      <c r="WMM426" s="44"/>
      <c r="WMN426" s="44"/>
      <c r="WMO426" s="44"/>
      <c r="WMP426" s="44"/>
      <c r="WMQ426" s="44"/>
      <c r="WMR426" s="44"/>
      <c r="WMS426" s="44"/>
      <c r="WMT426" s="44"/>
      <c r="WMU426" s="44"/>
      <c r="WMV426" s="44"/>
      <c r="WMW426" s="44"/>
      <c r="WMX426" s="44"/>
      <c r="WMY426" s="44"/>
      <c r="WMZ426" s="44"/>
      <c r="WNA426" s="44"/>
      <c r="WNB426" s="44"/>
      <c r="WNC426" s="44"/>
      <c r="WND426" s="44"/>
      <c r="WNE426" s="44"/>
      <c r="WNF426" s="44"/>
      <c r="WNG426" s="44"/>
      <c r="WNH426" s="44"/>
      <c r="WNI426" s="44"/>
      <c r="WNJ426" s="44"/>
      <c r="WNK426" s="44"/>
      <c r="WNL426" s="44"/>
      <c r="WNM426" s="44"/>
      <c r="WNN426" s="44"/>
      <c r="WNO426" s="44"/>
      <c r="WNP426" s="44"/>
      <c r="WNQ426" s="44"/>
      <c r="WNR426" s="44"/>
      <c r="WNS426" s="44"/>
      <c r="WNT426" s="44"/>
      <c r="WNU426" s="44"/>
      <c r="WNV426" s="44"/>
      <c r="WNW426" s="44"/>
      <c r="WNX426" s="44"/>
      <c r="WNY426" s="44"/>
      <c r="WNZ426" s="44"/>
      <c r="WOA426" s="44"/>
      <c r="WOB426" s="44"/>
      <c r="WOC426" s="44"/>
      <c r="WOD426" s="44"/>
      <c r="WOE426" s="44"/>
      <c r="WOF426" s="44"/>
      <c r="WOG426" s="44"/>
      <c r="WOH426" s="44"/>
      <c r="WOI426" s="44"/>
      <c r="WOJ426" s="44"/>
      <c r="WOK426" s="44"/>
      <c r="WOL426" s="44"/>
      <c r="WOM426" s="44"/>
      <c r="WON426" s="44"/>
      <c r="WOO426" s="44"/>
      <c r="WOP426" s="44"/>
      <c r="WOQ426" s="44"/>
      <c r="WOR426" s="44"/>
      <c r="WOS426" s="44"/>
      <c r="WOT426" s="44"/>
      <c r="WOU426" s="44"/>
      <c r="WOV426" s="44"/>
      <c r="WOW426" s="44"/>
      <c r="WOX426" s="44"/>
      <c r="WOY426" s="44"/>
      <c r="WOZ426" s="44"/>
      <c r="WPA426" s="44"/>
      <c r="WPB426" s="44"/>
      <c r="WPC426" s="44"/>
      <c r="WPD426" s="44"/>
      <c r="WPE426" s="44"/>
      <c r="WPF426" s="44"/>
      <c r="WPG426" s="44"/>
      <c r="WPH426" s="44"/>
      <c r="WPI426" s="44"/>
      <c r="WPJ426" s="44"/>
      <c r="WPK426" s="44"/>
      <c r="WPL426" s="44"/>
      <c r="WPM426" s="44"/>
      <c r="WPN426" s="44"/>
      <c r="WPO426" s="44"/>
      <c r="WPP426" s="44"/>
      <c r="WPQ426" s="44"/>
      <c r="WPR426" s="44"/>
      <c r="WPS426" s="44"/>
      <c r="WPT426" s="44"/>
      <c r="WPU426" s="44"/>
      <c r="WPV426" s="44"/>
      <c r="WPW426" s="44"/>
      <c r="WPX426" s="44"/>
      <c r="WPY426" s="44"/>
      <c r="WPZ426" s="44"/>
      <c r="WQA426" s="44"/>
      <c r="WQB426" s="44"/>
      <c r="WQC426" s="44"/>
      <c r="WQD426" s="44"/>
      <c r="WQE426" s="44"/>
      <c r="WQF426" s="44"/>
      <c r="WQG426" s="44"/>
      <c r="WQH426" s="44"/>
      <c r="WQI426" s="44"/>
      <c r="WQJ426" s="44"/>
      <c r="WQK426" s="44"/>
      <c r="WQL426" s="44"/>
      <c r="WQM426" s="44"/>
      <c r="WQN426" s="44"/>
      <c r="WQO426" s="44"/>
      <c r="WQP426" s="44"/>
      <c r="WQQ426" s="44"/>
      <c r="WQR426" s="44"/>
      <c r="WQS426" s="44"/>
      <c r="WQT426" s="44"/>
      <c r="WQU426" s="44"/>
      <c r="WQV426" s="44"/>
      <c r="WQW426" s="44"/>
      <c r="WQX426" s="44"/>
      <c r="WQY426" s="44"/>
      <c r="WQZ426" s="44"/>
      <c r="WRA426" s="44"/>
      <c r="WRB426" s="44"/>
      <c r="WRC426" s="44"/>
      <c r="WRD426" s="44"/>
      <c r="WRE426" s="44"/>
      <c r="WRF426" s="44"/>
      <c r="WRG426" s="44"/>
      <c r="WRH426" s="44"/>
      <c r="WRI426" s="44"/>
      <c r="WRJ426" s="44"/>
      <c r="WRK426" s="44"/>
      <c r="WRL426" s="44"/>
      <c r="WRM426" s="44"/>
      <c r="WRN426" s="44"/>
      <c r="WRO426" s="44"/>
      <c r="WRP426" s="44"/>
      <c r="WRQ426" s="44"/>
      <c r="WRR426" s="44"/>
      <c r="WRS426" s="44"/>
      <c r="WRT426" s="44"/>
      <c r="WRU426" s="44"/>
      <c r="WRV426" s="44"/>
      <c r="WRW426" s="44"/>
      <c r="WRX426" s="44"/>
      <c r="WRY426" s="44"/>
      <c r="WRZ426" s="44"/>
      <c r="WSA426" s="44"/>
      <c r="WSB426" s="44"/>
      <c r="WSC426" s="44"/>
      <c r="WSD426" s="44"/>
      <c r="WSE426" s="44"/>
      <c r="WSF426" s="44"/>
      <c r="WSG426" s="44"/>
      <c r="WSH426" s="44"/>
      <c r="WSI426" s="44"/>
      <c r="WSJ426" s="44"/>
      <c r="WSK426" s="44"/>
      <c r="WSL426" s="44"/>
      <c r="WSM426" s="44"/>
      <c r="WSN426" s="44"/>
      <c r="WSO426" s="44"/>
      <c r="WSP426" s="44"/>
      <c r="WSQ426" s="44"/>
      <c r="WSR426" s="44"/>
      <c r="WSS426" s="44"/>
      <c r="WST426" s="44"/>
      <c r="WSU426" s="44"/>
      <c r="WSV426" s="44"/>
      <c r="WSW426" s="44"/>
      <c r="WSX426" s="44"/>
      <c r="WSY426" s="44"/>
      <c r="WSZ426" s="44"/>
      <c r="WTA426" s="44"/>
      <c r="WTB426" s="44"/>
      <c r="WTC426" s="44"/>
      <c r="WTD426" s="44"/>
      <c r="WTE426" s="44"/>
      <c r="WTF426" s="44"/>
      <c r="WTG426" s="44"/>
      <c r="WTH426" s="44"/>
      <c r="WTI426" s="44"/>
      <c r="WTJ426" s="44"/>
      <c r="WTK426" s="44"/>
      <c r="WTL426" s="44"/>
      <c r="WTM426" s="44"/>
      <c r="WTN426" s="44"/>
      <c r="WTO426" s="44"/>
      <c r="WTP426" s="44"/>
      <c r="WTQ426" s="44"/>
      <c r="WTR426" s="44"/>
      <c r="WTS426" s="44"/>
      <c r="WTT426" s="44"/>
      <c r="WTU426" s="44"/>
      <c r="WTV426" s="44"/>
      <c r="WTW426" s="44"/>
      <c r="WTX426" s="44"/>
      <c r="WTY426" s="44"/>
      <c r="WTZ426" s="44"/>
      <c r="WUA426" s="44"/>
      <c r="WUB426" s="44"/>
      <c r="WUC426" s="44"/>
      <c r="WUD426" s="44"/>
      <c r="WUE426" s="44"/>
      <c r="WUF426" s="44"/>
      <c r="WUG426" s="44"/>
      <c r="WUH426" s="44"/>
      <c r="WUI426" s="44"/>
      <c r="WUJ426" s="44"/>
      <c r="WUK426" s="44"/>
      <c r="WUL426" s="44"/>
      <c r="WUM426" s="44"/>
      <c r="WUN426" s="44"/>
      <c r="WUO426" s="44"/>
      <c r="WUP426" s="44"/>
      <c r="WUQ426" s="44"/>
      <c r="WUR426" s="44"/>
      <c r="WUS426" s="44"/>
      <c r="WUT426" s="44"/>
      <c r="WUU426" s="44"/>
      <c r="WUV426" s="44"/>
      <c r="WUW426" s="44"/>
      <c r="WUX426" s="44"/>
      <c r="WUY426" s="44"/>
      <c r="WUZ426" s="44"/>
      <c r="WVA426" s="44"/>
      <c r="WVB426" s="44"/>
      <c r="WVC426" s="44"/>
      <c r="WVD426" s="44"/>
      <c r="WVE426" s="44"/>
      <c r="WVF426" s="44"/>
      <c r="WVG426" s="44"/>
      <c r="WVH426" s="44"/>
      <c r="WVI426" s="44"/>
      <c r="WVJ426" s="44"/>
      <c r="WVK426" s="44"/>
      <c r="WVL426" s="44"/>
      <c r="WVM426" s="44"/>
      <c r="WVN426" s="44"/>
      <c r="WVO426" s="44"/>
      <c r="WVP426" s="44"/>
      <c r="WVQ426" s="44"/>
      <c r="WVR426" s="44"/>
      <c r="WVS426" s="44"/>
      <c r="WVT426" s="44"/>
      <c r="WVU426" s="44"/>
      <c r="WVV426" s="44"/>
      <c r="WVW426" s="44"/>
      <c r="WVX426" s="44"/>
      <c r="WVY426" s="44"/>
      <c r="WVZ426" s="44"/>
      <c r="WWA426" s="44"/>
      <c r="WWB426" s="44"/>
      <c r="WWC426" s="44"/>
      <c r="WWD426" s="44"/>
      <c r="WWE426" s="44"/>
      <c r="WWF426" s="44"/>
      <c r="WWG426" s="44"/>
      <c r="WWH426" s="44"/>
      <c r="WWI426" s="44"/>
      <c r="WWJ426" s="44"/>
      <c r="WWK426" s="44"/>
      <c r="WWL426" s="44"/>
      <c r="WWM426" s="44"/>
      <c r="WWN426" s="44"/>
      <c r="WWO426" s="44"/>
      <c r="WWP426" s="44"/>
      <c r="WWQ426" s="44"/>
      <c r="WWR426" s="44"/>
      <c r="WWS426" s="44"/>
      <c r="WWT426" s="44"/>
      <c r="WWU426" s="44"/>
      <c r="WWV426" s="44"/>
      <c r="WWW426" s="44"/>
      <c r="WWX426" s="44"/>
      <c r="WWY426" s="44"/>
      <c r="WWZ426" s="44"/>
      <c r="WXA426" s="44"/>
      <c r="WXB426" s="44"/>
      <c r="WXC426" s="44"/>
      <c r="WXD426" s="44"/>
      <c r="WXE426" s="44"/>
      <c r="WXF426" s="44"/>
      <c r="WXG426" s="44"/>
      <c r="WXH426" s="44"/>
      <c r="WXI426" s="44"/>
      <c r="WXJ426" s="44"/>
      <c r="WXK426" s="44"/>
      <c r="WXL426" s="44"/>
      <c r="WXM426" s="44"/>
      <c r="WXN426" s="44"/>
      <c r="WXO426" s="44"/>
      <c r="WXP426" s="44"/>
      <c r="WXQ426" s="44"/>
      <c r="WXR426" s="44"/>
      <c r="WXS426" s="44"/>
      <c r="WXT426" s="44"/>
      <c r="WXU426" s="44"/>
      <c r="WXV426" s="44"/>
      <c r="WXW426" s="44"/>
      <c r="WXX426" s="44"/>
      <c r="WXY426" s="44"/>
      <c r="WXZ426" s="44"/>
      <c r="WYA426" s="44"/>
      <c r="WYB426" s="44"/>
      <c r="WYC426" s="44"/>
      <c r="WYD426" s="44"/>
      <c r="WYE426" s="44"/>
      <c r="WYF426" s="44"/>
      <c r="WYG426" s="44"/>
      <c r="WYH426" s="44"/>
      <c r="WYI426" s="44"/>
      <c r="WYJ426" s="44"/>
      <c r="WYK426" s="44"/>
      <c r="WYL426" s="44"/>
      <c r="WYM426" s="44"/>
      <c r="WYN426" s="44"/>
      <c r="WYO426" s="44"/>
      <c r="WYP426" s="44"/>
      <c r="WYQ426" s="44"/>
      <c r="WYR426" s="44"/>
      <c r="WYS426" s="44"/>
      <c r="WYT426" s="44"/>
      <c r="WYU426" s="44"/>
      <c r="WYV426" s="44"/>
      <c r="WYW426" s="44"/>
      <c r="WYX426" s="44"/>
      <c r="WYY426" s="44"/>
      <c r="WYZ426" s="44"/>
      <c r="WZA426" s="44"/>
      <c r="WZB426" s="44"/>
      <c r="WZC426" s="44"/>
      <c r="WZD426" s="44"/>
      <c r="WZE426" s="44"/>
      <c r="WZF426" s="44"/>
      <c r="WZG426" s="44"/>
      <c r="WZH426" s="44"/>
      <c r="WZI426" s="44"/>
      <c r="WZJ426" s="44"/>
      <c r="WZK426" s="44"/>
      <c r="WZL426" s="44"/>
      <c r="WZM426" s="44"/>
      <c r="WZN426" s="44"/>
      <c r="WZO426" s="44"/>
      <c r="WZP426" s="44"/>
      <c r="WZQ426" s="44"/>
      <c r="WZR426" s="44"/>
      <c r="WZS426" s="44"/>
      <c r="WZT426" s="44"/>
      <c r="WZU426" s="44"/>
      <c r="WZV426" s="44"/>
      <c r="WZW426" s="44"/>
      <c r="WZX426" s="44"/>
      <c r="WZY426" s="44"/>
      <c r="WZZ426" s="44"/>
      <c r="XAA426" s="44"/>
      <c r="XAB426" s="44"/>
      <c r="XAC426" s="44"/>
      <c r="XAD426" s="44"/>
      <c r="XAE426" s="44"/>
      <c r="XAF426" s="44"/>
      <c r="XAG426" s="44"/>
      <c r="XAH426" s="44"/>
      <c r="XAI426" s="44"/>
      <c r="XAJ426" s="44"/>
      <c r="XAK426" s="44"/>
      <c r="XAL426" s="44"/>
      <c r="XAM426" s="44"/>
      <c r="XAN426" s="44"/>
      <c r="XAO426" s="44"/>
      <c r="XAP426" s="44"/>
      <c r="XAQ426" s="44"/>
      <c r="XAR426" s="44"/>
      <c r="XAS426" s="44"/>
      <c r="XAT426" s="44"/>
      <c r="XAU426" s="44"/>
      <c r="XAV426" s="44"/>
      <c r="XAW426" s="44"/>
      <c r="XAX426" s="44"/>
      <c r="XAY426" s="44"/>
      <c r="XAZ426" s="44"/>
      <c r="XBA426" s="44"/>
      <c r="XBB426" s="44"/>
      <c r="XBC426" s="44"/>
      <c r="XBD426" s="44"/>
      <c r="XBE426" s="44"/>
      <c r="XBF426" s="44"/>
      <c r="XBG426" s="44"/>
      <c r="XBH426" s="44"/>
      <c r="XBI426" s="44"/>
      <c r="XBJ426" s="44"/>
      <c r="XBK426" s="44"/>
      <c r="XBL426" s="44"/>
      <c r="XBM426" s="44"/>
      <c r="XBN426" s="44"/>
      <c r="XBO426" s="44"/>
      <c r="XBP426" s="44"/>
      <c r="XBQ426" s="44"/>
      <c r="XBR426" s="44"/>
      <c r="XBS426" s="44"/>
      <c r="XBT426" s="44"/>
      <c r="XBU426" s="44"/>
      <c r="XBV426" s="44"/>
      <c r="XBW426" s="44"/>
      <c r="XBX426" s="44"/>
      <c r="XBY426" s="44"/>
      <c r="XBZ426" s="44"/>
      <c r="XCA426" s="44"/>
      <c r="XCB426" s="44"/>
      <c r="XCC426" s="44"/>
      <c r="XCD426" s="44"/>
      <c r="XCE426" s="44"/>
      <c r="XCF426" s="44"/>
      <c r="XCG426" s="44"/>
      <c r="XCH426" s="44"/>
      <c r="XCI426" s="44"/>
      <c r="XCJ426" s="44"/>
      <c r="XCK426" s="44"/>
      <c r="XCL426" s="44"/>
      <c r="XCM426" s="44"/>
      <c r="XCN426" s="44"/>
      <c r="XCO426" s="44"/>
      <c r="XCP426" s="44"/>
      <c r="XCQ426" s="44"/>
      <c r="XCR426" s="44"/>
      <c r="XCS426" s="44"/>
      <c r="XCT426" s="44"/>
      <c r="XCU426" s="44"/>
      <c r="XCV426" s="44"/>
      <c r="XCW426" s="44"/>
      <c r="XCX426" s="44"/>
      <c r="XCY426" s="44"/>
      <c r="XCZ426" s="44"/>
      <c r="XDA426" s="44"/>
      <c r="XDB426" s="44"/>
      <c r="XDC426" s="44"/>
      <c r="XDD426" s="44"/>
      <c r="XDE426" s="44"/>
      <c r="XDF426" s="44"/>
      <c r="XDG426" s="44"/>
      <c r="XDH426" s="44"/>
      <c r="XDI426" s="44"/>
      <c r="XDJ426" s="44"/>
      <c r="XDK426" s="44"/>
      <c r="XDL426" s="44"/>
      <c r="XDM426" s="44"/>
      <c r="XDN426" s="44"/>
      <c r="XDO426" s="44"/>
      <c r="XDP426" s="44"/>
      <c r="XDQ426" s="44"/>
      <c r="XDR426" s="44"/>
      <c r="XDS426" s="44"/>
      <c r="XDT426" s="44"/>
      <c r="XDU426" s="44"/>
      <c r="XDV426" s="44"/>
      <c r="XDW426" s="44"/>
      <c r="XDX426" s="44"/>
      <c r="XDY426" s="44"/>
      <c r="XDZ426" s="44"/>
      <c r="XEA426" s="44"/>
      <c r="XEB426" s="44"/>
      <c r="XEC426" s="44"/>
      <c r="XED426" s="44"/>
      <c r="XEE426" s="44"/>
      <c r="XEF426" s="44"/>
      <c r="XEG426" s="44"/>
      <c r="XEH426" s="44"/>
      <c r="XEI426" s="44"/>
      <c r="XEJ426" s="44"/>
      <c r="XEK426" s="44"/>
      <c r="XEL426" s="44"/>
      <c r="XEM426" s="44"/>
      <c r="XEN426" s="44"/>
      <c r="XEO426" s="44"/>
      <c r="XEP426" s="44"/>
      <c r="XEQ426" s="44"/>
      <c r="XER426" s="44"/>
      <c r="XES426" s="44"/>
      <c r="XET426" s="44"/>
      <c r="XEU426" s="44"/>
      <c r="XEV426" s="44"/>
      <c r="XEW426" s="44"/>
      <c r="XEX426" s="44"/>
      <c r="XEY426" s="44"/>
      <c r="XEZ426" s="44"/>
      <c r="XFA426" s="44"/>
      <c r="XFB426" s="44"/>
    </row>
    <row r="427" spans="1:16382" ht="13.5" customHeight="1" x14ac:dyDescent="0.3">
      <c r="A427" s="252" t="s">
        <v>35</v>
      </c>
      <c r="B427" s="256"/>
      <c r="C427" s="256"/>
      <c r="D427" s="257">
        <f>D426/(COUNT(B421:C425)*2)</f>
        <v>1</v>
      </c>
    </row>
    <row r="428" spans="1:16382" ht="13.5" customHeight="1" x14ac:dyDescent="0.3">
      <c r="A428" s="135"/>
      <c r="B428" s="135"/>
      <c r="C428" s="135"/>
      <c r="D428" s="135"/>
    </row>
    <row r="429" spans="1:16382" ht="18" x14ac:dyDescent="0.3">
      <c r="A429" s="149" t="s">
        <v>28</v>
      </c>
      <c r="B429" s="150"/>
      <c r="C429" s="150"/>
      <c r="D429" s="150"/>
      <c r="E429" s="150"/>
      <c r="F429" s="152"/>
    </row>
    <row r="430" spans="1:16382" ht="33" x14ac:dyDescent="0.3">
      <c r="A430" s="7" t="s">
        <v>267</v>
      </c>
      <c r="B430" s="109">
        <v>1</v>
      </c>
      <c r="C430" s="109"/>
      <c r="D430" s="108" t="s">
        <v>422</v>
      </c>
      <c r="E430" s="74"/>
      <c r="F430" s="158"/>
    </row>
    <row r="431" spans="1:16382" x14ac:dyDescent="0.3">
      <c r="A431" s="164" t="s">
        <v>137</v>
      </c>
      <c r="B431" s="109">
        <v>2</v>
      </c>
      <c r="C431" s="122" t="str">
        <f>IF(B431=0, -5, "0")</f>
        <v>0</v>
      </c>
      <c r="D431" s="123"/>
      <c r="E431" s="73"/>
      <c r="F431" s="158"/>
    </row>
    <row r="432" spans="1:16382" ht="17.25" x14ac:dyDescent="0.35">
      <c r="A432" s="206" t="s">
        <v>107</v>
      </c>
      <c r="B432" s="109">
        <v>2</v>
      </c>
      <c r="C432" s="112" t="str">
        <f>IF(B432=0, -10, IF(B432=1, -5, "0"))</f>
        <v>0</v>
      </c>
      <c r="D432" s="108"/>
      <c r="E432" s="73"/>
      <c r="F432" s="158"/>
    </row>
    <row r="433" spans="1:7" x14ac:dyDescent="0.3">
      <c r="A433" s="4" t="s">
        <v>228</v>
      </c>
      <c r="B433" s="109">
        <v>2</v>
      </c>
      <c r="C433" s="109"/>
      <c r="D433" s="108"/>
      <c r="E433" s="73"/>
      <c r="F433" s="158"/>
    </row>
    <row r="434" spans="1:7" ht="49.5" x14ac:dyDescent="0.3">
      <c r="A434" s="53" t="s">
        <v>178</v>
      </c>
      <c r="B434" s="109">
        <v>0</v>
      </c>
      <c r="C434" s="109"/>
      <c r="D434" s="108" t="s">
        <v>426</v>
      </c>
      <c r="E434" s="74" t="s">
        <v>427</v>
      </c>
      <c r="F434" s="158"/>
      <c r="G434" s="11"/>
    </row>
    <row r="435" spans="1:7" x14ac:dyDescent="0.3">
      <c r="A435" s="328" t="s">
        <v>378</v>
      </c>
      <c r="B435" s="328"/>
      <c r="C435" s="328"/>
      <c r="D435" s="328"/>
      <c r="E435" s="328"/>
      <c r="F435" s="328"/>
      <c r="G435" s="11"/>
    </row>
    <row r="436" spans="1:7" x14ac:dyDescent="0.3">
      <c r="A436" s="53" t="s">
        <v>360</v>
      </c>
      <c r="B436" s="109">
        <v>2</v>
      </c>
      <c r="C436" s="109"/>
      <c r="D436" s="108"/>
      <c r="E436" s="73"/>
      <c r="F436" s="158"/>
      <c r="G436" s="186"/>
    </row>
    <row r="437" spans="1:7" x14ac:dyDescent="0.3">
      <c r="A437" s="9" t="s">
        <v>451</v>
      </c>
      <c r="B437" s="109">
        <v>2</v>
      </c>
      <c r="C437" s="109"/>
      <c r="D437" s="108"/>
      <c r="E437" s="73"/>
      <c r="F437" s="158"/>
      <c r="G437" s="11"/>
    </row>
    <row r="438" spans="1:7" ht="49.5" x14ac:dyDescent="0.3">
      <c r="A438" s="240" t="s">
        <v>391</v>
      </c>
      <c r="B438" s="109">
        <v>1</v>
      </c>
      <c r="C438" s="122" t="str">
        <f>IF(B438=0, -5, "0")</f>
        <v>0</v>
      </c>
      <c r="D438" s="108" t="s">
        <v>448</v>
      </c>
      <c r="E438" s="73"/>
      <c r="F438" s="158"/>
      <c r="G438" s="11"/>
    </row>
    <row r="439" spans="1:7" ht="45" x14ac:dyDescent="0.3">
      <c r="A439" s="4" t="s">
        <v>249</v>
      </c>
      <c r="B439" s="225">
        <v>2</v>
      </c>
      <c r="C439" s="109"/>
      <c r="D439" s="312">
        <v>1</v>
      </c>
      <c r="E439" s="200"/>
      <c r="F439" s="201"/>
      <c r="G439" s="11"/>
    </row>
    <row r="440" spans="1:7" ht="27.75" customHeight="1" x14ac:dyDescent="0.3">
      <c r="A440" s="252" t="s">
        <v>36</v>
      </c>
      <c r="B440" s="252"/>
      <c r="C440" s="252"/>
      <c r="D440" s="252">
        <f>SUM(B430:C434,B436:C439)</f>
        <v>14</v>
      </c>
    </row>
    <row r="441" spans="1:7" x14ac:dyDescent="0.3">
      <c r="A441" s="248" t="s">
        <v>35</v>
      </c>
      <c r="B441" s="249"/>
      <c r="C441" s="250"/>
      <c r="D441" s="251">
        <f>D440/(COUNT(B430:C434,B436:C439)*2)</f>
        <v>0.77777777777777779</v>
      </c>
    </row>
    <row r="442" spans="1:7" x14ac:dyDescent="0.3">
      <c r="A442" s="2"/>
      <c r="B442" s="111"/>
      <c r="C442" s="111"/>
      <c r="D442" s="111"/>
    </row>
    <row r="443" spans="1:7" ht="18" x14ac:dyDescent="0.35">
      <c r="A443" s="268" t="s">
        <v>41</v>
      </c>
      <c r="B443" s="269"/>
      <c r="C443" s="270"/>
      <c r="D443" s="271">
        <f>SUM(D440,D417,D426,D406)</f>
        <v>53</v>
      </c>
    </row>
    <row r="444" spans="1:7" ht="18" x14ac:dyDescent="0.35">
      <c r="A444" s="268" t="s">
        <v>206</v>
      </c>
      <c r="B444" s="269"/>
      <c r="C444" s="270"/>
      <c r="D444" s="272">
        <f>D443/(COUNT(B430:C434,B410:C416,B421:C425,B398:C405,B436:C439)*2)</f>
        <v>0.91379310344827591</v>
      </c>
      <c r="E444" s="91"/>
    </row>
    <row r="445" spans="1:7" x14ac:dyDescent="0.3">
      <c r="A445" s="1"/>
      <c r="B445" s="103"/>
      <c r="C445" s="111"/>
      <c r="D445" s="103"/>
    </row>
    <row r="446" spans="1:7" ht="18" x14ac:dyDescent="0.35">
      <c r="A446" s="280" t="s">
        <v>112</v>
      </c>
      <c r="B446" s="280"/>
      <c r="C446" s="280"/>
      <c r="D446" s="280"/>
      <c r="E446" s="280"/>
      <c r="F446" s="281"/>
      <c r="G446" s="106"/>
    </row>
    <row r="447" spans="1:7" x14ac:dyDescent="0.3">
      <c r="A447" s="55">
        <f>B11</f>
        <v>43206</v>
      </c>
      <c r="B447" s="103"/>
      <c r="C447" s="111"/>
      <c r="D447" s="103"/>
    </row>
    <row r="448" spans="1:7" x14ac:dyDescent="0.3">
      <c r="A448" s="322" t="s">
        <v>30</v>
      </c>
      <c r="B448" s="323" t="s">
        <v>31</v>
      </c>
      <c r="C448" s="323"/>
      <c r="D448" s="323" t="s">
        <v>46</v>
      </c>
      <c r="E448" s="324" t="s">
        <v>310</v>
      </c>
      <c r="F448" s="324" t="s">
        <v>359</v>
      </c>
      <c r="G448" s="106"/>
    </row>
    <row r="449" spans="1:6" x14ac:dyDescent="0.3">
      <c r="A449" s="322"/>
      <c r="B449" s="247" t="s">
        <v>34</v>
      </c>
      <c r="C449" s="247" t="s">
        <v>33</v>
      </c>
      <c r="D449" s="323"/>
      <c r="E449" s="324"/>
      <c r="F449" s="324"/>
    </row>
    <row r="450" spans="1:6" x14ac:dyDescent="0.3">
      <c r="A450" s="151" t="s">
        <v>19</v>
      </c>
      <c r="B450" s="152"/>
      <c r="C450" s="152"/>
      <c r="D450" s="152"/>
      <c r="E450" s="152"/>
      <c r="F450" s="152"/>
    </row>
    <row r="451" spans="1:6" x14ac:dyDescent="0.3">
      <c r="A451" s="5" t="s">
        <v>6</v>
      </c>
      <c r="B451" s="109" t="s">
        <v>32</v>
      </c>
      <c r="C451" s="109"/>
      <c r="D451" s="74"/>
      <c r="E451" s="73"/>
      <c r="F451" s="158"/>
    </row>
    <row r="452" spans="1:6" ht="18" x14ac:dyDescent="0.3">
      <c r="A452" s="8" t="s">
        <v>20</v>
      </c>
      <c r="B452" s="109" t="s">
        <v>32</v>
      </c>
      <c r="C452" s="109"/>
      <c r="D452" s="124"/>
      <c r="E452" s="73"/>
      <c r="F452" s="158"/>
    </row>
    <row r="453" spans="1:6" x14ac:dyDescent="0.3">
      <c r="A453" s="5" t="s">
        <v>113</v>
      </c>
      <c r="B453" s="109" t="s">
        <v>32</v>
      </c>
      <c r="C453" s="109"/>
      <c r="D453" s="74"/>
      <c r="E453" s="73"/>
      <c r="F453" s="158"/>
    </row>
    <row r="454" spans="1:6" x14ac:dyDescent="0.3">
      <c r="A454" s="8" t="s">
        <v>175</v>
      </c>
      <c r="B454" s="109" t="s">
        <v>32</v>
      </c>
      <c r="C454" s="110"/>
      <c r="D454" s="95"/>
      <c r="E454" s="73"/>
      <c r="F454" s="158"/>
    </row>
    <row r="455" spans="1:6" ht="17.25" x14ac:dyDescent="0.35">
      <c r="A455" s="206" t="s">
        <v>52</v>
      </c>
      <c r="B455" s="109" t="s">
        <v>32</v>
      </c>
      <c r="C455" s="112" t="str">
        <f>IF(B455=0, -10, IF(B455=1, -5, "0"))</f>
        <v>0</v>
      </c>
      <c r="D455" s="74"/>
      <c r="E455" s="73"/>
      <c r="F455" s="158"/>
    </row>
    <row r="456" spans="1:6" x14ac:dyDescent="0.3">
      <c r="A456" s="5" t="s">
        <v>106</v>
      </c>
      <c r="B456" s="109" t="s">
        <v>32</v>
      </c>
      <c r="C456" s="109"/>
      <c r="D456" s="74"/>
      <c r="E456" s="73"/>
      <c r="F456" s="158"/>
    </row>
    <row r="457" spans="1:6" x14ac:dyDescent="0.3">
      <c r="A457" s="248" t="s">
        <v>36</v>
      </c>
      <c r="B457" s="248"/>
      <c r="C457" s="248"/>
      <c r="D457" s="248">
        <f>SUM(B451:C456)</f>
        <v>0</v>
      </c>
    </row>
    <row r="458" spans="1:6" x14ac:dyDescent="0.3">
      <c r="A458" s="248" t="s">
        <v>35</v>
      </c>
      <c r="B458" s="249"/>
      <c r="C458" s="250"/>
      <c r="D458" s="251" t="e">
        <f>D457/(COUNT(B451:C456)*2)</f>
        <v>#DIV/0!</v>
      </c>
    </row>
    <row r="459" spans="1:6" x14ac:dyDescent="0.3">
      <c r="A459" s="133"/>
      <c r="B459" s="103"/>
      <c r="C459" s="111"/>
      <c r="D459" s="103"/>
    </row>
    <row r="460" spans="1:6" x14ac:dyDescent="0.3">
      <c r="A460" s="151" t="s">
        <v>109</v>
      </c>
      <c r="B460" s="152"/>
      <c r="C460" s="152"/>
      <c r="D460" s="152"/>
      <c r="E460" s="152"/>
      <c r="F460" s="152"/>
    </row>
    <row r="461" spans="1:6" x14ac:dyDescent="0.3">
      <c r="A461" s="163" t="s">
        <v>114</v>
      </c>
      <c r="B461" s="109" t="s">
        <v>32</v>
      </c>
      <c r="C461" s="122" t="str">
        <f>IF(B461=0, -5, "0")</f>
        <v>0</v>
      </c>
      <c r="D461" s="74"/>
      <c r="E461" s="73"/>
      <c r="F461" s="158"/>
    </row>
    <row r="462" spans="1:6" x14ac:dyDescent="0.3">
      <c r="A462" s="53" t="s">
        <v>243</v>
      </c>
      <c r="B462" s="109" t="s">
        <v>32</v>
      </c>
      <c r="C462" s="109"/>
      <c r="D462" s="74"/>
      <c r="E462" s="73"/>
      <c r="F462" s="158"/>
    </row>
    <row r="463" spans="1:6" x14ac:dyDescent="0.3">
      <c r="A463" s="53" t="s">
        <v>350</v>
      </c>
      <c r="B463" s="109" t="s">
        <v>32</v>
      </c>
      <c r="C463" s="109"/>
      <c r="D463" s="74"/>
      <c r="E463" s="73"/>
      <c r="F463" s="158"/>
    </row>
    <row r="464" spans="1:6" ht="18" x14ac:dyDescent="0.3">
      <c r="A464" s="53" t="s">
        <v>133</v>
      </c>
      <c r="B464" s="109" t="s">
        <v>32</v>
      </c>
      <c r="C464" s="109"/>
      <c r="D464" s="124"/>
      <c r="E464" s="73"/>
      <c r="F464" s="158"/>
    </row>
    <row r="465" spans="1:7" ht="17.25" x14ac:dyDescent="0.35">
      <c r="A465" s="206" t="s">
        <v>57</v>
      </c>
      <c r="B465" s="109" t="s">
        <v>32</v>
      </c>
      <c r="C465" s="112" t="str">
        <f>IF(B465=0, -10, IF(B465=1, -5, "0"))</f>
        <v>0</v>
      </c>
      <c r="D465" s="74"/>
      <c r="E465" s="73"/>
      <c r="F465" s="158"/>
    </row>
    <row r="466" spans="1:7" ht="33" x14ac:dyDescent="0.3">
      <c r="A466" s="214" t="s">
        <v>406</v>
      </c>
      <c r="B466" s="109" t="s">
        <v>32</v>
      </c>
      <c r="C466" s="112" t="str">
        <f>IF(B466=0, -10, "0")</f>
        <v>0</v>
      </c>
      <c r="D466" s="95"/>
      <c r="E466" s="73"/>
      <c r="F466" s="158"/>
    </row>
    <row r="467" spans="1:7" s="91" customFormat="1" ht="30" x14ac:dyDescent="0.3">
      <c r="A467" s="53" t="s">
        <v>178</v>
      </c>
      <c r="B467" s="109" t="s">
        <v>32</v>
      </c>
      <c r="C467" s="110"/>
      <c r="D467" s="123"/>
      <c r="E467" s="85"/>
      <c r="F467" s="158"/>
      <c r="G467" s="106"/>
    </row>
    <row r="468" spans="1:7" s="91" customFormat="1" x14ac:dyDescent="0.3">
      <c r="A468" s="41" t="s">
        <v>382</v>
      </c>
      <c r="B468" s="109" t="s">
        <v>32</v>
      </c>
      <c r="C468" s="110"/>
      <c r="D468" s="171"/>
      <c r="E468" s="85"/>
      <c r="F468" s="158"/>
      <c r="G468" s="106"/>
    </row>
    <row r="469" spans="1:7" x14ac:dyDescent="0.3">
      <c r="A469" s="163" t="s">
        <v>155</v>
      </c>
      <c r="B469" s="109" t="s">
        <v>32</v>
      </c>
      <c r="C469" s="122" t="str">
        <f>IF(B469=0, -5, "0")</f>
        <v>0</v>
      </c>
      <c r="D469" s="95"/>
      <c r="E469" s="85"/>
      <c r="F469" s="158"/>
    </row>
    <row r="470" spans="1:7" x14ac:dyDescent="0.3">
      <c r="A470" s="7" t="s">
        <v>75</v>
      </c>
      <c r="B470" s="109" t="s">
        <v>32</v>
      </c>
      <c r="C470" s="109"/>
      <c r="D470" s="74"/>
      <c r="E470" s="73"/>
      <c r="F470" s="158"/>
    </row>
    <row r="471" spans="1:7" x14ac:dyDescent="0.3">
      <c r="A471" s="325" t="s">
        <v>378</v>
      </c>
      <c r="B471" s="326"/>
      <c r="C471" s="326"/>
      <c r="D471" s="326"/>
      <c r="E471" s="326"/>
      <c r="F471" s="326"/>
    </row>
    <row r="472" spans="1:7" s="91" customFormat="1" x14ac:dyDescent="0.3">
      <c r="A472" s="41" t="s">
        <v>360</v>
      </c>
      <c r="B472" s="109" t="s">
        <v>32</v>
      </c>
      <c r="C472" s="167"/>
      <c r="D472" s="95"/>
      <c r="E472" s="85"/>
      <c r="F472" s="158"/>
      <c r="G472" s="106"/>
    </row>
    <row r="473" spans="1:7" s="91" customFormat="1" x14ac:dyDescent="0.3">
      <c r="A473" s="41" t="s">
        <v>450</v>
      </c>
      <c r="B473" s="109" t="s">
        <v>32</v>
      </c>
      <c r="C473" s="167"/>
      <c r="D473" s="95"/>
      <c r="E473" s="85"/>
      <c r="F473" s="158"/>
      <c r="G473" s="106"/>
    </row>
    <row r="474" spans="1:7" s="91" customFormat="1" x14ac:dyDescent="0.3">
      <c r="A474" s="173" t="s">
        <v>451</v>
      </c>
      <c r="B474" s="109" t="s">
        <v>32</v>
      </c>
      <c r="C474" s="167"/>
      <c r="D474" s="95"/>
      <c r="E474" s="85"/>
      <c r="F474" s="158"/>
      <c r="G474" s="106"/>
    </row>
    <row r="475" spans="1:7" s="91" customFormat="1" x14ac:dyDescent="0.3">
      <c r="A475" s="173" t="s">
        <v>391</v>
      </c>
      <c r="B475" s="109" t="s">
        <v>32</v>
      </c>
      <c r="C475" s="122"/>
      <c r="D475" s="95"/>
      <c r="E475" s="85"/>
      <c r="F475" s="158"/>
      <c r="G475" s="106"/>
    </row>
    <row r="476" spans="1:7" ht="45" x14ac:dyDescent="0.3">
      <c r="A476" s="42" t="s">
        <v>249</v>
      </c>
      <c r="B476" s="225" t="s">
        <v>32</v>
      </c>
      <c r="C476" s="116"/>
      <c r="D476" s="199"/>
      <c r="E476" s="200"/>
      <c r="F476" s="201"/>
    </row>
    <row r="477" spans="1:7" x14ac:dyDescent="0.3">
      <c r="A477" s="248" t="s">
        <v>36</v>
      </c>
      <c r="B477" s="248"/>
      <c r="C477" s="248"/>
      <c r="D477" s="258">
        <f>SUM(B461:C470,B472:C476)</f>
        <v>0</v>
      </c>
    </row>
    <row r="478" spans="1:7" x14ac:dyDescent="0.3">
      <c r="A478" s="248" t="s">
        <v>35</v>
      </c>
      <c r="B478" s="249"/>
      <c r="C478" s="250"/>
      <c r="D478" s="251" t="e">
        <f>D477/(COUNT(B461:C470,B472:C476)*2)</f>
        <v>#DIV/0!</v>
      </c>
    </row>
    <row r="479" spans="1:7" x14ac:dyDescent="0.3">
      <c r="A479" s="2"/>
      <c r="B479" s="111"/>
      <c r="C479" s="111"/>
      <c r="D479" s="111"/>
    </row>
    <row r="480" spans="1:7" ht="18" x14ac:dyDescent="0.35">
      <c r="A480" s="268" t="s">
        <v>115</v>
      </c>
      <c r="B480" s="269"/>
      <c r="C480" s="270"/>
      <c r="D480" s="271">
        <f>SUM(D477,D457)</f>
        <v>0</v>
      </c>
    </row>
    <row r="481" spans="1:7" ht="18" x14ac:dyDescent="0.35">
      <c r="A481" s="268" t="s">
        <v>207</v>
      </c>
      <c r="B481" s="269"/>
      <c r="C481" s="270"/>
      <c r="D481" s="272" t="e">
        <f>D480/(COUNT(B461:C470,B451:C456,B472:C476)*2)</f>
        <v>#DIV/0!</v>
      </c>
    </row>
    <row r="482" spans="1:7" x14ac:dyDescent="0.3">
      <c r="A482" s="1"/>
      <c r="B482" s="103"/>
      <c r="C482" s="111"/>
      <c r="D482" s="103"/>
    </row>
    <row r="483" spans="1:7" ht="21.75" customHeight="1" x14ac:dyDescent="0.35">
      <c r="A483" s="327" t="s">
        <v>366</v>
      </c>
      <c r="B483" s="327"/>
      <c r="C483" s="327"/>
      <c r="D483" s="327"/>
      <c r="E483" s="280"/>
      <c r="F483" s="281"/>
    </row>
    <row r="484" spans="1:7" x14ac:dyDescent="0.3">
      <c r="A484" s="57">
        <f>B11</f>
        <v>43206</v>
      </c>
      <c r="B484" s="103"/>
      <c r="C484" s="111"/>
      <c r="D484" s="103"/>
    </row>
    <row r="485" spans="1:7" x14ac:dyDescent="0.3">
      <c r="A485" s="322" t="s">
        <v>30</v>
      </c>
      <c r="B485" s="323" t="s">
        <v>31</v>
      </c>
      <c r="C485" s="323"/>
      <c r="D485" s="323" t="s">
        <v>46</v>
      </c>
      <c r="E485" s="324" t="s">
        <v>310</v>
      </c>
      <c r="F485" s="324" t="s">
        <v>359</v>
      </c>
      <c r="G485" s="106"/>
    </row>
    <row r="486" spans="1:7" x14ac:dyDescent="0.3">
      <c r="A486" s="322"/>
      <c r="B486" s="247" t="s">
        <v>34</v>
      </c>
      <c r="C486" s="247" t="s">
        <v>33</v>
      </c>
      <c r="D486" s="323"/>
      <c r="E486" s="324"/>
      <c r="F486" s="324"/>
    </row>
    <row r="487" spans="1:7" ht="18" x14ac:dyDescent="0.3">
      <c r="A487" s="149" t="s">
        <v>367</v>
      </c>
      <c r="B487" s="150"/>
      <c r="C487" s="150"/>
      <c r="D487" s="150"/>
      <c r="E487" s="150"/>
      <c r="F487" s="152"/>
    </row>
    <row r="488" spans="1:7" x14ac:dyDescent="0.3">
      <c r="A488" s="4" t="s">
        <v>263</v>
      </c>
      <c r="B488" s="109">
        <v>2</v>
      </c>
      <c r="C488" s="109"/>
      <c r="D488" s="74"/>
      <c r="E488" s="73"/>
      <c r="F488" s="158"/>
    </row>
    <row r="489" spans="1:7" x14ac:dyDescent="0.3">
      <c r="A489" s="4" t="s">
        <v>388</v>
      </c>
      <c r="B489" s="109">
        <v>2</v>
      </c>
      <c r="C489" s="109"/>
      <c r="D489" s="74"/>
      <c r="E489" s="73"/>
      <c r="F489" s="158"/>
    </row>
    <row r="490" spans="1:7" x14ac:dyDescent="0.3">
      <c r="A490" s="163" t="s">
        <v>319</v>
      </c>
      <c r="B490" s="109">
        <v>2</v>
      </c>
      <c r="C490" s="122" t="str">
        <f>IF(B490=0, -5, "0")</f>
        <v>0</v>
      </c>
      <c r="D490" s="74"/>
      <c r="E490" s="73"/>
      <c r="F490" s="158"/>
    </row>
    <row r="491" spans="1:7" x14ac:dyDescent="0.3">
      <c r="A491" s="53" t="s">
        <v>354</v>
      </c>
      <c r="B491" s="109">
        <v>2</v>
      </c>
      <c r="C491" s="110"/>
      <c r="D491" s="73"/>
      <c r="E491" s="85"/>
      <c r="F491" s="158"/>
    </row>
    <row r="492" spans="1:7" ht="33" x14ac:dyDescent="0.3">
      <c r="A492" s="49" t="s">
        <v>399</v>
      </c>
      <c r="B492" s="109">
        <v>1</v>
      </c>
      <c r="C492" s="110"/>
      <c r="D492" s="95" t="s">
        <v>428</v>
      </c>
      <c r="E492" s="85"/>
      <c r="F492" s="158"/>
      <c r="G492" s="106"/>
    </row>
    <row r="493" spans="1:7" x14ac:dyDescent="0.3">
      <c r="A493" s="248" t="s">
        <v>36</v>
      </c>
      <c r="B493" s="248"/>
      <c r="C493" s="248"/>
      <c r="D493" s="259">
        <f>SUM(B488:C492)</f>
        <v>9</v>
      </c>
    </row>
    <row r="494" spans="1:7" x14ac:dyDescent="0.3">
      <c r="A494" s="248" t="s">
        <v>35</v>
      </c>
      <c r="B494" s="249"/>
      <c r="C494" s="250"/>
      <c r="D494" s="251">
        <f>D493/(COUNT(B488:C492)*2)</f>
        <v>0.9</v>
      </c>
    </row>
    <row r="495" spans="1:7" ht="18" x14ac:dyDescent="0.3">
      <c r="A495" s="149" t="s">
        <v>368</v>
      </c>
      <c r="B495" s="150"/>
      <c r="C495" s="150"/>
      <c r="D495" s="150"/>
      <c r="E495" s="150"/>
      <c r="F495" s="152"/>
    </row>
    <row r="496" spans="1:7" x14ac:dyDescent="0.3">
      <c r="A496" s="5" t="s">
        <v>3</v>
      </c>
      <c r="B496" s="109">
        <v>2</v>
      </c>
      <c r="C496" s="109"/>
      <c r="D496" s="74"/>
      <c r="E496" s="73"/>
      <c r="F496" s="158"/>
    </row>
    <row r="497" spans="1:7" x14ac:dyDescent="0.3">
      <c r="A497" s="8" t="s">
        <v>29</v>
      </c>
      <c r="B497" s="109">
        <v>2</v>
      </c>
      <c r="C497" s="109"/>
      <c r="D497" s="74"/>
      <c r="E497" s="73"/>
      <c r="F497" s="158"/>
    </row>
    <row r="498" spans="1:7" ht="45" x14ac:dyDescent="0.3">
      <c r="A498" s="45" t="s">
        <v>249</v>
      </c>
      <c r="B498" s="225">
        <v>2</v>
      </c>
      <c r="C498" s="167"/>
      <c r="D498" s="312">
        <v>1</v>
      </c>
      <c r="E498" s="200"/>
      <c r="F498" s="201"/>
    </row>
    <row r="499" spans="1:7" x14ac:dyDescent="0.3">
      <c r="A499" s="248" t="s">
        <v>36</v>
      </c>
      <c r="B499" s="248"/>
      <c r="C499" s="248"/>
      <c r="D499" s="258">
        <f>SUM(B496:C498)</f>
        <v>6</v>
      </c>
    </row>
    <row r="500" spans="1:7" x14ac:dyDescent="0.3">
      <c r="A500" s="248" t="s">
        <v>35</v>
      </c>
      <c r="B500" s="249"/>
      <c r="C500" s="250"/>
      <c r="D500" s="251">
        <f>D499/(COUNT(B496:C498)*2)</f>
        <v>1</v>
      </c>
      <c r="E500" s="91"/>
    </row>
    <row r="501" spans="1:7" x14ac:dyDescent="0.3">
      <c r="A501" s="2"/>
      <c r="B501" s="111"/>
      <c r="C501" s="111"/>
      <c r="D501" s="111"/>
    </row>
    <row r="502" spans="1:7" ht="18" x14ac:dyDescent="0.35">
      <c r="A502" s="268" t="s">
        <v>76</v>
      </c>
      <c r="B502" s="269"/>
      <c r="C502" s="270"/>
      <c r="D502" s="271">
        <f>SUM(D499,D493)</f>
        <v>15</v>
      </c>
    </row>
    <row r="503" spans="1:7" ht="18" x14ac:dyDescent="0.35">
      <c r="A503" s="268" t="s">
        <v>208</v>
      </c>
      <c r="B503" s="269"/>
      <c r="C503" s="270"/>
      <c r="D503" s="272">
        <f>D502/(COUNT(B496:C498,B488:C492)*2)</f>
        <v>0.9375</v>
      </c>
    </row>
    <row r="504" spans="1:7" ht="19.5" x14ac:dyDescent="0.3">
      <c r="A504" s="136"/>
      <c r="B504" s="103"/>
      <c r="C504" s="111"/>
      <c r="D504" s="103"/>
    </row>
    <row r="505" spans="1:7" ht="18" x14ac:dyDescent="0.35">
      <c r="A505" s="280" t="s">
        <v>163</v>
      </c>
      <c r="B505" s="280"/>
      <c r="C505" s="280"/>
      <c r="D505" s="280"/>
      <c r="E505" s="280"/>
      <c r="F505" s="281"/>
    </row>
    <row r="506" spans="1:7" x14ac:dyDescent="0.3">
      <c r="A506" s="141">
        <f>B11</f>
        <v>43206</v>
      </c>
      <c r="B506" s="103"/>
      <c r="C506" s="111"/>
      <c r="D506" s="103"/>
    </row>
    <row r="507" spans="1:7" x14ac:dyDescent="0.3">
      <c r="A507" s="322" t="s">
        <v>30</v>
      </c>
      <c r="B507" s="323" t="s">
        <v>31</v>
      </c>
      <c r="C507" s="323"/>
      <c r="D507" s="323" t="s">
        <v>46</v>
      </c>
      <c r="E507" s="324" t="s">
        <v>310</v>
      </c>
      <c r="F507" s="324" t="s">
        <v>359</v>
      </c>
      <c r="G507" s="106"/>
    </row>
    <row r="508" spans="1:7" x14ac:dyDescent="0.3">
      <c r="A508" s="322"/>
      <c r="B508" s="247" t="s">
        <v>34</v>
      </c>
      <c r="C508" s="247" t="s">
        <v>33</v>
      </c>
      <c r="D508" s="323"/>
      <c r="E508" s="324"/>
      <c r="F508" s="324"/>
    </row>
    <row r="509" spans="1:7" x14ac:dyDescent="0.3">
      <c r="A509" s="5" t="s">
        <v>15</v>
      </c>
      <c r="B509" s="109">
        <v>1</v>
      </c>
      <c r="C509" s="109"/>
      <c r="D509" s="74" t="s">
        <v>440</v>
      </c>
      <c r="E509" s="73"/>
      <c r="F509" s="158"/>
    </row>
    <row r="510" spans="1:7" ht="18" x14ac:dyDescent="0.3">
      <c r="A510" s="8" t="s">
        <v>218</v>
      </c>
      <c r="B510" s="109">
        <v>2</v>
      </c>
      <c r="C510" s="109"/>
      <c r="D510" s="124"/>
      <c r="E510" s="73"/>
      <c r="F510" s="158"/>
    </row>
    <row r="511" spans="1:7" x14ac:dyDescent="0.3">
      <c r="A511" s="8" t="s">
        <v>16</v>
      </c>
      <c r="B511" s="109">
        <v>2</v>
      </c>
      <c r="C511" s="109"/>
      <c r="D511" s="114"/>
      <c r="E511" s="73"/>
      <c r="F511" s="158"/>
    </row>
    <row r="512" spans="1:7" ht="45" x14ac:dyDescent="0.3">
      <c r="A512" s="45" t="s">
        <v>249</v>
      </c>
      <c r="B512" s="225">
        <v>2</v>
      </c>
      <c r="C512" s="116"/>
      <c r="D512" s="312">
        <v>1</v>
      </c>
      <c r="E512" s="202"/>
      <c r="F512" s="203"/>
    </row>
    <row r="513" spans="1:7" x14ac:dyDescent="0.3">
      <c r="A513" s="248" t="s">
        <v>36</v>
      </c>
      <c r="B513" s="248"/>
      <c r="C513" s="248"/>
      <c r="D513" s="252">
        <f>SUM(B509:C512)</f>
        <v>7</v>
      </c>
    </row>
    <row r="514" spans="1:7" x14ac:dyDescent="0.3">
      <c r="A514" s="248" t="s">
        <v>35</v>
      </c>
      <c r="B514" s="249"/>
      <c r="C514" s="250"/>
      <c r="D514" s="251">
        <f>D513/(COUNT(B509:C512)*2)</f>
        <v>0.875</v>
      </c>
    </row>
    <row r="515" spans="1:7" x14ac:dyDescent="0.3">
      <c r="A515" s="3"/>
      <c r="B515" s="103"/>
      <c r="C515" s="111"/>
      <c r="D515" s="103"/>
    </row>
    <row r="516" spans="1:7" ht="18" x14ac:dyDescent="0.35">
      <c r="A516" s="280" t="s">
        <v>138</v>
      </c>
      <c r="B516" s="280"/>
      <c r="C516" s="280"/>
      <c r="D516" s="280"/>
      <c r="E516" s="280"/>
      <c r="F516" s="281"/>
    </row>
    <row r="517" spans="1:7" x14ac:dyDescent="0.3">
      <c r="A517" s="142">
        <f>B11</f>
        <v>43206</v>
      </c>
      <c r="B517" s="103"/>
      <c r="C517" s="111"/>
      <c r="D517" s="103"/>
    </row>
    <row r="518" spans="1:7" x14ac:dyDescent="0.3">
      <c r="A518" s="322" t="s">
        <v>30</v>
      </c>
      <c r="B518" s="323" t="s">
        <v>31</v>
      </c>
      <c r="C518" s="323"/>
      <c r="D518" s="323" t="s">
        <v>46</v>
      </c>
      <c r="E518" s="324" t="s">
        <v>310</v>
      </c>
      <c r="F518" s="324" t="s">
        <v>359</v>
      </c>
      <c r="G518" s="106"/>
    </row>
    <row r="519" spans="1:7" x14ac:dyDescent="0.3">
      <c r="A519" s="322"/>
      <c r="B519" s="247" t="s">
        <v>34</v>
      </c>
      <c r="C519" s="247" t="s">
        <v>33</v>
      </c>
      <c r="D519" s="323"/>
      <c r="E519" s="324"/>
      <c r="F519" s="324"/>
    </row>
    <row r="520" spans="1:7" x14ac:dyDescent="0.3">
      <c r="A520" s="4" t="s">
        <v>9</v>
      </c>
      <c r="B520" s="109" t="s">
        <v>32</v>
      </c>
      <c r="C520" s="109"/>
      <c r="D520" s="74"/>
      <c r="E520" s="73"/>
      <c r="F520" s="158"/>
    </row>
    <row r="521" spans="1:7" x14ac:dyDescent="0.3">
      <c r="A521" s="53" t="s">
        <v>389</v>
      </c>
      <c r="B521" s="109">
        <v>2</v>
      </c>
      <c r="C521" s="109"/>
      <c r="D521" s="74"/>
      <c r="E521" s="73"/>
      <c r="F521" s="158"/>
    </row>
    <row r="522" spans="1:7" x14ac:dyDescent="0.3">
      <c r="A522" s="4" t="s">
        <v>47</v>
      </c>
      <c r="B522" s="109">
        <v>2</v>
      </c>
      <c r="C522" s="109"/>
      <c r="D522" s="74"/>
      <c r="E522" s="73"/>
      <c r="F522" s="158"/>
    </row>
    <row r="523" spans="1:7" x14ac:dyDescent="0.3">
      <c r="A523" s="53" t="s">
        <v>384</v>
      </c>
      <c r="B523" s="109" t="s">
        <v>32</v>
      </c>
      <c r="C523" s="110"/>
      <c r="D523" s="74"/>
      <c r="E523" s="73"/>
      <c r="F523" s="158"/>
    </row>
    <row r="524" spans="1:7" ht="21.75" customHeight="1" x14ac:dyDescent="0.3">
      <c r="A524" s="7" t="s">
        <v>108</v>
      </c>
      <c r="B524" s="109">
        <v>2</v>
      </c>
      <c r="C524" s="109"/>
      <c r="D524" s="74"/>
      <c r="E524" s="73"/>
      <c r="F524" s="158"/>
      <c r="G524" s="106"/>
    </row>
    <row r="525" spans="1:7" x14ac:dyDescent="0.3">
      <c r="A525" s="4" t="s">
        <v>79</v>
      </c>
      <c r="B525" s="109">
        <v>2</v>
      </c>
      <c r="C525" s="109"/>
      <c r="D525" s="74"/>
      <c r="E525" s="73"/>
      <c r="F525" s="158"/>
    </row>
    <row r="526" spans="1:7" ht="30" x14ac:dyDescent="0.3">
      <c r="A526" s="53" t="s">
        <v>187</v>
      </c>
      <c r="B526" s="109">
        <v>2</v>
      </c>
      <c r="C526" s="109"/>
      <c r="D526" s="74"/>
      <c r="E526" s="73"/>
      <c r="F526" s="158"/>
    </row>
    <row r="527" spans="1:7" x14ac:dyDescent="0.3">
      <c r="A527" s="41" t="s">
        <v>351</v>
      </c>
      <c r="B527" s="109" t="s">
        <v>32</v>
      </c>
      <c r="C527" s="73"/>
      <c r="D527" s="73"/>
      <c r="E527" s="73"/>
      <c r="F527" s="158"/>
      <c r="G527" s="106"/>
    </row>
    <row r="528" spans="1:7" s="91" customFormat="1" ht="30" x14ac:dyDescent="0.3">
      <c r="A528" s="41" t="s">
        <v>352</v>
      </c>
      <c r="B528" s="109">
        <v>2</v>
      </c>
      <c r="C528" s="234" t="str">
        <f>IF(B528=0, -5, "0")</f>
        <v>0</v>
      </c>
      <c r="D528" s="137"/>
      <c r="E528" s="85"/>
      <c r="F528" s="158"/>
      <c r="G528" s="106"/>
    </row>
    <row r="529" spans="1:7" ht="45" x14ac:dyDescent="0.3">
      <c r="A529" s="41" t="s">
        <v>353</v>
      </c>
      <c r="B529" s="109" t="s">
        <v>32</v>
      </c>
      <c r="C529" s="116"/>
      <c r="D529" s="137"/>
      <c r="E529" s="73"/>
      <c r="F529" s="158"/>
    </row>
    <row r="530" spans="1:7" s="91" customFormat="1" x14ac:dyDescent="0.3">
      <c r="A530" s="49" t="s">
        <v>393</v>
      </c>
      <c r="B530" s="109" t="s">
        <v>32</v>
      </c>
      <c r="C530" s="122" t="str">
        <f>IF(B530=0, -5, "0")</f>
        <v>0</v>
      </c>
      <c r="D530" s="95" t="s">
        <v>439</v>
      </c>
      <c r="E530" s="85"/>
      <c r="F530" s="158"/>
      <c r="G530" s="106"/>
    </row>
    <row r="531" spans="1:7" s="91" customFormat="1" x14ac:dyDescent="0.3">
      <c r="A531" s="178" t="s">
        <v>394</v>
      </c>
      <c r="B531" s="109" t="s">
        <v>32</v>
      </c>
      <c r="C531" s="179"/>
      <c r="D531" s="182"/>
      <c r="E531" s="85"/>
      <c r="F531" s="158"/>
      <c r="G531" s="106"/>
    </row>
    <row r="532" spans="1:7" ht="45" x14ac:dyDescent="0.3">
      <c r="A532" s="41" t="s">
        <v>249</v>
      </c>
      <c r="B532" s="225">
        <v>2</v>
      </c>
      <c r="C532" s="116"/>
      <c r="D532" s="312">
        <v>1</v>
      </c>
      <c r="E532" s="200"/>
      <c r="F532" s="201"/>
    </row>
    <row r="533" spans="1:7" x14ac:dyDescent="0.3">
      <c r="A533" s="248" t="s">
        <v>36</v>
      </c>
      <c r="B533" s="248"/>
      <c r="C533" s="248"/>
      <c r="D533" s="248">
        <f>SUM(B520:C532)</f>
        <v>14</v>
      </c>
    </row>
    <row r="534" spans="1:7" x14ac:dyDescent="0.3">
      <c r="A534" s="248" t="s">
        <v>35</v>
      </c>
      <c r="B534" s="249"/>
      <c r="C534" s="250"/>
      <c r="D534" s="251">
        <f>D533/(COUNT(B520:C532)*2)</f>
        <v>1</v>
      </c>
    </row>
    <row r="535" spans="1:7" x14ac:dyDescent="0.3">
      <c r="A535" s="117"/>
      <c r="B535" s="103"/>
      <c r="C535" s="111"/>
      <c r="D535" s="103"/>
    </row>
    <row r="536" spans="1:7" ht="22.5" customHeight="1" x14ac:dyDescent="0.35">
      <c r="A536" s="280" t="s">
        <v>139</v>
      </c>
      <c r="B536" s="280"/>
      <c r="C536" s="280"/>
      <c r="D536" s="280"/>
      <c r="E536" s="280"/>
      <c r="F536" s="281"/>
      <c r="G536" s="106"/>
    </row>
    <row r="537" spans="1:7" x14ac:dyDescent="0.3">
      <c r="A537" s="118">
        <f>B11</f>
        <v>43206</v>
      </c>
      <c r="B537" s="103"/>
      <c r="C537" s="111"/>
      <c r="D537" s="103"/>
      <c r="G537" s="106"/>
    </row>
    <row r="538" spans="1:7" x14ac:dyDescent="0.3">
      <c r="A538" s="322" t="s">
        <v>30</v>
      </c>
      <c r="B538" s="323" t="s">
        <v>31</v>
      </c>
      <c r="C538" s="323"/>
      <c r="D538" s="323" t="s">
        <v>46</v>
      </c>
      <c r="E538" s="324" t="s">
        <v>310</v>
      </c>
      <c r="F538" s="324" t="s">
        <v>359</v>
      </c>
      <c r="G538" s="106"/>
    </row>
    <row r="539" spans="1:7" x14ac:dyDescent="0.3">
      <c r="A539" s="322"/>
      <c r="B539" s="247" t="s">
        <v>34</v>
      </c>
      <c r="C539" s="247" t="s">
        <v>33</v>
      </c>
      <c r="D539" s="323"/>
      <c r="E539" s="324"/>
      <c r="F539" s="324"/>
      <c r="G539" s="106"/>
    </row>
    <row r="540" spans="1:7" ht="18" x14ac:dyDescent="0.3">
      <c r="A540" s="53" t="s">
        <v>372</v>
      </c>
      <c r="B540" s="109">
        <v>2</v>
      </c>
      <c r="C540" s="109"/>
      <c r="D540" s="124"/>
      <c r="E540" s="73"/>
      <c r="F540" s="158"/>
    </row>
    <row r="541" spans="1:7" x14ac:dyDescent="0.3">
      <c r="A541" s="4" t="s">
        <v>54</v>
      </c>
      <c r="B541" s="109">
        <v>2</v>
      </c>
      <c r="C541" s="109"/>
      <c r="D541" s="74"/>
      <c r="E541" s="73"/>
      <c r="F541" s="158"/>
    </row>
    <row r="542" spans="1:7" x14ac:dyDescent="0.3">
      <c r="A542" s="164" t="s">
        <v>373</v>
      </c>
      <c r="B542" s="109">
        <v>2</v>
      </c>
      <c r="C542" s="122" t="str">
        <f>IF(B542=0, -5, "0")</f>
        <v>0</v>
      </c>
      <c r="D542" s="74"/>
      <c r="E542" s="73"/>
      <c r="F542" s="158"/>
    </row>
    <row r="543" spans="1:7" ht="45" x14ac:dyDescent="0.3">
      <c r="A543" s="49" t="s">
        <v>249</v>
      </c>
      <c r="B543" s="225">
        <v>2</v>
      </c>
      <c r="C543" s="109"/>
      <c r="D543" s="312">
        <v>1</v>
      </c>
      <c r="E543" s="200"/>
      <c r="F543" s="201"/>
    </row>
    <row r="544" spans="1:7" x14ac:dyDescent="0.3">
      <c r="A544" s="248" t="s">
        <v>36</v>
      </c>
      <c r="B544" s="248"/>
      <c r="C544" s="260"/>
      <c r="D544" s="248">
        <f>SUM(B540:C543)</f>
        <v>8</v>
      </c>
    </row>
    <row r="545" spans="1:4" x14ac:dyDescent="0.3">
      <c r="A545" s="248" t="s">
        <v>35</v>
      </c>
      <c r="B545" s="260"/>
      <c r="C545" s="261"/>
      <c r="D545" s="262">
        <f>D544/(COUNT(B540:C543)*2)</f>
        <v>1</v>
      </c>
    </row>
    <row r="547" spans="1:4" ht="22.5" x14ac:dyDescent="0.45">
      <c r="A547" s="138" t="s">
        <v>245</v>
      </c>
      <c r="B547" s="139"/>
      <c r="C547" s="139"/>
      <c r="D547" s="140">
        <f>AVERAGE(D41,D99,D153,D200,D261,D313,D353,D386,D439,D476,D498,D512,D532,D543)</f>
        <v>1</v>
      </c>
    </row>
    <row r="548" spans="1:4" ht="22.5" x14ac:dyDescent="0.45">
      <c r="A548" s="263" t="s">
        <v>45</v>
      </c>
      <c r="B548" s="264"/>
      <c r="C548" s="265"/>
      <c r="D548" s="266">
        <f>SUM(D544,D533,D513,D502,D443,D390,D357,D45,D317,D265,D157,D480,D204,D102)</f>
        <v>185</v>
      </c>
    </row>
    <row r="549" spans="1:4" ht="22.5" x14ac:dyDescent="0.45">
      <c r="A549" s="263" t="s">
        <v>209</v>
      </c>
      <c r="B549" s="264"/>
      <c r="C549" s="265"/>
      <c r="D549" s="267">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0.86448598130841126</v>
      </c>
    </row>
  </sheetData>
  <sheetProtection algorithmName="SHA-512" hashValue="fmMkldUZxZohrnjAP4VWvOalUZBcxlOKhEJogosR3DkZwBs0mVOmaQFqfQ0/K6+5Ks7oQu5buCtDKMAi67X/Yw==" saltValue="6/jOEYA6zWBOy7p9x1F5AA==" spinCount="100000" sheet="1" objects="1" scenarios="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40:B542 B53:B60 B88:B93 B39:B40 B95:B98 B110:B116 B143:B147 B65:B83 B121:B138 B165:B171 B149:B152 B176:B194 B212:B221 B248:B255 B196:B199 B226:B243 B273:B284 B257:B260 B325:B332 B337:B348 B309:B312 B365:B372 B377:B382 B350:B352 B398:B405 B410:B416 B421:B425 B430:B434 B384:B385 B289:B307 B451:B456 B436:B438 B488:B492 B472:B475 B496:B497 B509:B511 B461:B470">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48" zoomScale="67" zoomScaleNormal="90" zoomScaleSheetLayoutView="67" workbookViewId="0">
      <selection activeCell="D58" sqref="D58"/>
    </sheetView>
  </sheetViews>
  <sheetFormatPr baseColWidth="10" defaultColWidth="11.42578125" defaultRowHeight="16.5" x14ac:dyDescent="0.3"/>
  <cols>
    <col min="1" max="1" width="70.5703125" style="12" customWidth="1"/>
    <col min="2" max="2" width="13.85546875" style="12" customWidth="1"/>
    <col min="3" max="3" width="8.5703125" style="12" customWidth="1"/>
    <col min="4" max="4" width="40.85546875" style="12" customWidth="1"/>
    <col min="5" max="5" width="23" style="12" customWidth="1"/>
    <col min="6" max="6" width="11.42578125" style="12"/>
    <col min="7" max="7" width="11.42578125" style="105" hidden="1" customWidth="1"/>
    <col min="8" max="16384" width="11.42578125" style="12"/>
  </cols>
  <sheetData>
    <row r="1" spans="1:7" s="11" customFormat="1" ht="24" x14ac:dyDescent="0.45">
      <c r="A1" s="10"/>
      <c r="B1" s="21">
        <v>0</v>
      </c>
      <c r="D1" s="341"/>
      <c r="E1" s="341"/>
      <c r="F1" s="341"/>
      <c r="G1" s="341"/>
    </row>
    <row r="2" spans="1:7" s="11" customFormat="1" ht="24" x14ac:dyDescent="0.45">
      <c r="A2" s="10"/>
      <c r="B2" s="21">
        <v>1</v>
      </c>
      <c r="D2" s="198"/>
      <c r="E2" s="198"/>
      <c r="F2" s="198"/>
      <c r="G2" s="104"/>
    </row>
    <row r="3" spans="1:7" s="11" customFormat="1" ht="24" x14ac:dyDescent="0.45">
      <c r="A3" s="10"/>
      <c r="B3" s="21">
        <v>2</v>
      </c>
      <c r="D3" s="198"/>
      <c r="E3" s="198"/>
      <c r="F3" s="198"/>
      <c r="G3" s="104"/>
    </row>
    <row r="4" spans="1:7" s="11" customFormat="1" ht="16.5" customHeight="1" x14ac:dyDescent="0.45">
      <c r="A4" s="10"/>
      <c r="B4" s="21" t="s">
        <v>32</v>
      </c>
      <c r="D4" s="12"/>
      <c r="E4" s="198"/>
      <c r="F4" s="198"/>
      <c r="G4" s="104"/>
    </row>
    <row r="5" spans="1:7" s="11" customFormat="1" ht="16.5" customHeight="1" x14ac:dyDescent="0.45">
      <c r="A5" s="10"/>
      <c r="D5" s="198"/>
      <c r="E5" s="198"/>
      <c r="F5" s="198"/>
      <c r="G5" s="104"/>
    </row>
    <row r="6" spans="1:7" s="11" customFormat="1" ht="37.5" customHeight="1" x14ac:dyDescent="0.45">
      <c r="A6" s="362" t="s">
        <v>50</v>
      </c>
      <c r="B6" s="362"/>
      <c r="C6" s="362"/>
      <c r="D6" s="362"/>
      <c r="E6" s="362"/>
      <c r="F6" s="362"/>
      <c r="G6" s="104"/>
    </row>
    <row r="7" spans="1:7" s="11" customFormat="1" ht="21.75" customHeight="1" x14ac:dyDescent="0.45">
      <c r="A7" s="343" t="str">
        <f>'A1 Exploitation'!A8:F8</f>
        <v>Khezema</v>
      </c>
      <c r="B7" s="343"/>
      <c r="C7" s="343"/>
      <c r="D7" s="343"/>
      <c r="E7" s="343"/>
      <c r="F7" s="343"/>
      <c r="G7" s="104"/>
    </row>
    <row r="8" spans="1:7" s="11" customFormat="1" ht="24" x14ac:dyDescent="0.45">
      <c r="A8" s="245" t="s">
        <v>42</v>
      </c>
      <c r="B8" s="363" t="str">
        <f>'A1 Exploitation'!B9:F9</f>
        <v>Mme Meriam CHOUCHENE</v>
      </c>
      <c r="C8" s="363"/>
      <c r="D8" s="363"/>
      <c r="E8" s="363"/>
      <c r="F8" s="363"/>
      <c r="G8" s="104"/>
    </row>
    <row r="9" spans="1:7" s="11" customFormat="1" ht="24" x14ac:dyDescent="0.45">
      <c r="A9" s="246" t="s">
        <v>44</v>
      </c>
      <c r="B9" s="364" t="str">
        <f>'A1 Exploitation'!B10:F10</f>
        <v>Directeur magasin &amp; gestionnaire de stock</v>
      </c>
      <c r="C9" s="364"/>
      <c r="D9" s="364"/>
      <c r="E9" s="364"/>
      <c r="F9" s="364"/>
      <c r="G9" s="104"/>
    </row>
    <row r="10" spans="1:7" s="11" customFormat="1" ht="24" x14ac:dyDescent="0.45">
      <c r="A10" s="245" t="s">
        <v>43</v>
      </c>
      <c r="B10" s="361">
        <f>'A1 Exploitation'!B11:F11</f>
        <v>43206</v>
      </c>
      <c r="C10" s="361"/>
      <c r="D10" s="361"/>
      <c r="E10" s="361"/>
      <c r="F10" s="361"/>
      <c r="G10" s="104"/>
    </row>
    <row r="11" spans="1:7" s="11" customFormat="1" ht="24" x14ac:dyDescent="0.45">
      <c r="A11" s="245" t="s">
        <v>294</v>
      </c>
      <c r="B11" s="360">
        <f>D199</f>
        <v>0.63541666666666663</v>
      </c>
      <c r="C11" s="360"/>
      <c r="D11" s="360"/>
      <c r="E11" s="360"/>
      <c r="F11" s="360"/>
      <c r="G11" s="104"/>
    </row>
    <row r="12" spans="1:7" s="11" customFormat="1" ht="22.5" x14ac:dyDescent="0.45">
      <c r="A12" s="10"/>
      <c r="D12" s="339"/>
      <c r="E12" s="339"/>
      <c r="F12" s="339"/>
      <c r="G12" s="339"/>
    </row>
    <row r="13" spans="1:7" s="11" customFormat="1" ht="11.25" customHeight="1" x14ac:dyDescent="0.3">
      <c r="A13" s="322" t="s">
        <v>30</v>
      </c>
      <c r="B13" s="323" t="s">
        <v>31</v>
      </c>
      <c r="C13" s="323"/>
      <c r="D13" s="323" t="s">
        <v>46</v>
      </c>
      <c r="E13" s="323" t="s">
        <v>190</v>
      </c>
      <c r="F13" s="323" t="s">
        <v>191</v>
      </c>
      <c r="G13" s="91"/>
    </row>
    <row r="14" spans="1:7" s="11" customFormat="1" ht="12.75" customHeight="1" x14ac:dyDescent="0.3">
      <c r="A14" s="322"/>
      <c r="B14" s="247" t="s">
        <v>34</v>
      </c>
      <c r="C14" s="247" t="s">
        <v>33</v>
      </c>
      <c r="D14" s="323"/>
      <c r="E14" s="323"/>
      <c r="F14" s="323"/>
      <c r="G14" s="106"/>
    </row>
    <row r="15" spans="1:7" x14ac:dyDescent="0.3">
      <c r="A15" s="14"/>
      <c r="B15" s="14"/>
      <c r="C15" s="14"/>
      <c r="D15" s="14"/>
    </row>
    <row r="16" spans="1:7" ht="19.5" x14ac:dyDescent="0.4">
      <c r="A16" s="355" t="s">
        <v>0</v>
      </c>
      <c r="B16" s="356"/>
      <c r="C16" s="356"/>
      <c r="D16" s="356"/>
      <c r="E16" s="356"/>
      <c r="F16" s="356"/>
      <c r="G16" s="105" t="s">
        <v>355</v>
      </c>
    </row>
    <row r="17" spans="1:7" ht="33" x14ac:dyDescent="0.3">
      <c r="A17" s="14" t="s">
        <v>269</v>
      </c>
      <c r="B17" s="73">
        <v>1</v>
      </c>
      <c r="C17" s="73"/>
      <c r="D17" s="74" t="s">
        <v>412</v>
      </c>
      <c r="E17" s="73"/>
      <c r="F17" s="73"/>
      <c r="G17" s="105" t="s">
        <v>356</v>
      </c>
    </row>
    <row r="18" spans="1:7" x14ac:dyDescent="0.3">
      <c r="A18" s="17" t="s">
        <v>80</v>
      </c>
      <c r="B18" s="73">
        <v>2</v>
      </c>
      <c r="C18" s="73"/>
      <c r="D18" s="74"/>
      <c r="E18" s="73"/>
      <c r="F18" s="73"/>
    </row>
    <row r="19" spans="1:7" ht="33" x14ac:dyDescent="0.3">
      <c r="A19" s="14" t="s">
        <v>81</v>
      </c>
      <c r="B19" s="73">
        <v>1</v>
      </c>
      <c r="C19" s="73"/>
      <c r="D19" s="74" t="s">
        <v>413</v>
      </c>
      <c r="E19" s="74"/>
      <c r="F19" s="73"/>
    </row>
    <row r="20" spans="1:7" x14ac:dyDescent="0.3">
      <c r="A20" s="14" t="s">
        <v>151</v>
      </c>
      <c r="B20" s="73">
        <v>2</v>
      </c>
      <c r="C20" s="73"/>
      <c r="D20" s="75"/>
      <c r="E20" s="73"/>
      <c r="F20" s="73"/>
    </row>
    <row r="21" spans="1:7" x14ac:dyDescent="0.3">
      <c r="A21" s="31" t="s">
        <v>210</v>
      </c>
      <c r="B21" s="73">
        <v>2</v>
      </c>
      <c r="C21" s="73"/>
      <c r="D21" s="76"/>
      <c r="E21" s="73"/>
      <c r="F21" s="73"/>
    </row>
    <row r="22" spans="1:7" x14ac:dyDescent="0.3">
      <c r="A22" s="357" t="s">
        <v>36</v>
      </c>
      <c r="B22" s="353"/>
      <c r="C22" s="354"/>
      <c r="D22" s="290">
        <f>SUM(B17:C21)</f>
        <v>8</v>
      </c>
    </row>
    <row r="23" spans="1:7" x14ac:dyDescent="0.3">
      <c r="A23" s="348" t="s">
        <v>295</v>
      </c>
      <c r="B23" s="349"/>
      <c r="C23" s="350"/>
      <c r="D23" s="288">
        <f>D22/(COUNT(B17:C21)*2)</f>
        <v>0.8</v>
      </c>
    </row>
    <row r="24" spans="1:7" s="19" customFormat="1" x14ac:dyDescent="0.3">
      <c r="A24" s="23"/>
      <c r="B24" s="24"/>
      <c r="C24" s="24"/>
      <c r="D24" s="25"/>
      <c r="G24" s="105"/>
    </row>
    <row r="25" spans="1:7" ht="19.5" x14ac:dyDescent="0.4">
      <c r="A25" s="346" t="s">
        <v>4</v>
      </c>
      <c r="B25" s="347"/>
      <c r="C25" s="347"/>
      <c r="D25" s="347"/>
      <c r="E25" s="347"/>
      <c r="F25" s="347"/>
    </row>
    <row r="26" spans="1:7" ht="33.75" x14ac:dyDescent="0.35">
      <c r="A26" s="29" t="s">
        <v>97</v>
      </c>
      <c r="B26" s="73">
        <v>1</v>
      </c>
      <c r="C26" s="99" t="str">
        <f>IF(B26=0, -5, "0")</f>
        <v>0</v>
      </c>
      <c r="D26" s="74" t="s">
        <v>414</v>
      </c>
      <c r="E26" s="74"/>
      <c r="F26" s="73"/>
    </row>
    <row r="27" spans="1:7" x14ac:dyDescent="0.3">
      <c r="A27" s="14" t="s">
        <v>90</v>
      </c>
      <c r="B27" s="73">
        <v>2</v>
      </c>
      <c r="C27" s="73"/>
      <c r="D27" s="74" t="s">
        <v>421</v>
      </c>
      <c r="E27" s="73"/>
      <c r="F27" s="73"/>
    </row>
    <row r="28" spans="1:7" x14ac:dyDescent="0.3">
      <c r="A28" s="31" t="s">
        <v>369</v>
      </c>
      <c r="B28" s="73">
        <v>2</v>
      </c>
      <c r="C28" s="73"/>
      <c r="D28" s="74"/>
      <c r="E28" s="73"/>
      <c r="F28" s="73"/>
    </row>
    <row r="29" spans="1:7" x14ac:dyDescent="0.3">
      <c r="A29" s="14" t="s">
        <v>280</v>
      </c>
      <c r="B29" s="73">
        <v>2</v>
      </c>
      <c r="C29" s="73"/>
      <c r="D29" s="74"/>
      <c r="E29" s="73"/>
      <c r="F29" s="73"/>
    </row>
    <row r="30" spans="1:7" x14ac:dyDescent="0.3">
      <c r="A30" s="14" t="s">
        <v>288</v>
      </c>
      <c r="B30" s="73">
        <v>2</v>
      </c>
      <c r="C30" s="73"/>
      <c r="D30" s="77"/>
      <c r="E30" s="73"/>
      <c r="F30" s="73"/>
    </row>
    <row r="31" spans="1:7" x14ac:dyDescent="0.3">
      <c r="A31" s="14" t="s">
        <v>82</v>
      </c>
      <c r="B31" s="73">
        <v>2</v>
      </c>
      <c r="C31" s="73"/>
      <c r="D31" s="77"/>
      <c r="E31" s="73"/>
      <c r="F31" s="73"/>
    </row>
    <row r="32" spans="1:7" x14ac:dyDescent="0.3">
      <c r="A32" s="14" t="s">
        <v>293</v>
      </c>
      <c r="B32" s="73">
        <v>2</v>
      </c>
      <c r="C32" s="73"/>
      <c r="D32" s="77"/>
      <c r="E32" s="73"/>
      <c r="F32" s="73"/>
    </row>
    <row r="33" spans="1:7" x14ac:dyDescent="0.3">
      <c r="A33" s="348" t="s">
        <v>36</v>
      </c>
      <c r="B33" s="349"/>
      <c r="C33" s="350"/>
      <c r="D33" s="289">
        <f>SUM(B26:C32)</f>
        <v>13</v>
      </c>
    </row>
    <row r="34" spans="1:7" x14ac:dyDescent="0.3">
      <c r="A34" s="348" t="s">
        <v>295</v>
      </c>
      <c r="B34" s="349"/>
      <c r="C34" s="350"/>
      <c r="D34" s="288">
        <f>D33/(COUNT(B26:C32)*2)</f>
        <v>0.9285714285714286</v>
      </c>
    </row>
    <row r="35" spans="1:7" s="19" customFormat="1" x14ac:dyDescent="0.3">
      <c r="A35" s="23"/>
      <c r="B35" s="24"/>
      <c r="C35" s="24"/>
      <c r="D35" s="25"/>
      <c r="G35" s="105"/>
    </row>
    <row r="36" spans="1:7" s="19" customFormat="1" ht="19.5" x14ac:dyDescent="0.4">
      <c r="A36" s="346" t="s">
        <v>219</v>
      </c>
      <c r="B36" s="347"/>
      <c r="C36" s="347"/>
      <c r="D36" s="347"/>
      <c r="E36" s="347"/>
      <c r="F36" s="347"/>
      <c r="G36" s="105"/>
    </row>
    <row r="37" spans="1:7" s="19" customFormat="1" ht="18" x14ac:dyDescent="0.35">
      <c r="A37" s="29" t="s">
        <v>97</v>
      </c>
      <c r="B37" s="73" t="s">
        <v>32</v>
      </c>
      <c r="C37" s="99" t="str">
        <f>IF(B37=0, -5, "0")</f>
        <v>0</v>
      </c>
      <c r="D37" s="74"/>
      <c r="E37" s="73"/>
      <c r="F37" s="73"/>
      <c r="G37" s="105"/>
    </row>
    <row r="38" spans="1:7" s="19" customFormat="1" x14ac:dyDescent="0.3">
      <c r="A38" s="14" t="s">
        <v>233</v>
      </c>
      <c r="B38" s="73" t="s">
        <v>32</v>
      </c>
      <c r="C38" s="73"/>
      <c r="D38" s="74"/>
      <c r="E38" s="73"/>
      <c r="F38" s="73"/>
      <c r="G38" s="105"/>
    </row>
    <row r="39" spans="1:7" s="19" customFormat="1" x14ac:dyDescent="0.3">
      <c r="A39" s="14" t="s">
        <v>281</v>
      </c>
      <c r="B39" s="73" t="s">
        <v>32</v>
      </c>
      <c r="C39" s="73"/>
      <c r="D39" s="74"/>
      <c r="E39" s="73"/>
      <c r="F39" s="73"/>
      <c r="G39" s="105"/>
    </row>
    <row r="40" spans="1:7" s="19" customFormat="1" x14ac:dyDescent="0.3">
      <c r="A40" s="14" t="s">
        <v>82</v>
      </c>
      <c r="B40" s="73" t="s">
        <v>32</v>
      </c>
      <c r="C40" s="73"/>
      <c r="D40" s="77"/>
      <c r="E40" s="73"/>
      <c r="F40" s="73"/>
      <c r="G40" s="105"/>
    </row>
    <row r="41" spans="1:7" s="19" customFormat="1" x14ac:dyDescent="0.3">
      <c r="A41" s="14" t="s">
        <v>293</v>
      </c>
      <c r="B41" s="73" t="s">
        <v>32</v>
      </c>
      <c r="C41" s="73"/>
      <c r="D41" s="77"/>
      <c r="E41" s="73"/>
      <c r="F41" s="73"/>
      <c r="G41" s="105"/>
    </row>
    <row r="42" spans="1:7" s="19" customFormat="1" x14ac:dyDescent="0.3">
      <c r="A42" s="348" t="s">
        <v>36</v>
      </c>
      <c r="B42" s="349"/>
      <c r="C42" s="350"/>
      <c r="D42" s="289">
        <f>SUM(B37:C41)</f>
        <v>0</v>
      </c>
      <c r="E42" s="12"/>
      <c r="F42" s="12"/>
      <c r="G42" s="105"/>
    </row>
    <row r="43" spans="1:7" s="19" customFormat="1" x14ac:dyDescent="0.3">
      <c r="A43" s="348" t="s">
        <v>295</v>
      </c>
      <c r="B43" s="349"/>
      <c r="C43" s="350"/>
      <c r="D43" s="288" t="e">
        <f>D42/(COUNT(B37:C41)*2)</f>
        <v>#DIV/0!</v>
      </c>
      <c r="E43" s="12"/>
      <c r="F43" s="12"/>
      <c r="G43" s="105"/>
    </row>
    <row r="44" spans="1:7" s="19" customFormat="1" x14ac:dyDescent="0.3">
      <c r="A44" s="34"/>
      <c r="B44" s="35"/>
      <c r="C44" s="35"/>
      <c r="D44" s="36"/>
      <c r="G44" s="105"/>
    </row>
    <row r="45" spans="1:7" ht="19.5" x14ac:dyDescent="0.4">
      <c r="A45" s="358" t="s">
        <v>21</v>
      </c>
      <c r="B45" s="359"/>
      <c r="C45" s="359"/>
      <c r="D45" s="359"/>
      <c r="E45" s="359"/>
      <c r="F45" s="359"/>
    </row>
    <row r="46" spans="1:7" ht="60.75" x14ac:dyDescent="0.3">
      <c r="A46" s="14" t="s">
        <v>270</v>
      </c>
      <c r="B46" s="73">
        <v>0</v>
      </c>
      <c r="C46" s="73"/>
      <c r="D46" s="77" t="s">
        <v>415</v>
      </c>
      <c r="E46" s="74" t="s">
        <v>416</v>
      </c>
      <c r="F46" s="73"/>
    </row>
    <row r="47" spans="1:7" x14ac:dyDescent="0.3">
      <c r="A47" s="14" t="s">
        <v>83</v>
      </c>
      <c r="B47" s="73">
        <v>2</v>
      </c>
      <c r="C47" s="73"/>
      <c r="D47" s="77"/>
      <c r="E47" s="73"/>
      <c r="F47" s="73"/>
    </row>
    <row r="48" spans="1:7" ht="33" x14ac:dyDescent="0.3">
      <c r="A48" s="14" t="s">
        <v>231</v>
      </c>
      <c r="B48" s="73">
        <v>1</v>
      </c>
      <c r="C48" s="73"/>
      <c r="D48" s="74" t="s">
        <v>417</v>
      </c>
      <c r="E48" s="73"/>
      <c r="F48" s="73"/>
    </row>
    <row r="49" spans="1:7" x14ac:dyDescent="0.3">
      <c r="A49" s="14" t="s">
        <v>24</v>
      </c>
      <c r="B49" s="73">
        <v>2</v>
      </c>
      <c r="C49" s="73"/>
      <c r="D49" s="74"/>
      <c r="E49" s="73"/>
      <c r="F49" s="73"/>
    </row>
    <row r="50" spans="1:7" x14ac:dyDescent="0.3">
      <c r="A50" s="14" t="s">
        <v>84</v>
      </c>
      <c r="B50" s="73">
        <v>2</v>
      </c>
      <c r="C50" s="73"/>
      <c r="D50" s="74" t="s">
        <v>418</v>
      </c>
      <c r="E50" s="73"/>
      <c r="F50" s="73"/>
    </row>
    <row r="51" spans="1:7" ht="18" x14ac:dyDescent="0.35">
      <c r="A51" s="29" t="s">
        <v>296</v>
      </c>
      <c r="B51" s="73" t="s">
        <v>32</v>
      </c>
      <c r="C51" s="99" t="str">
        <f>IF(B51=0, -5, "0")</f>
        <v>0</v>
      </c>
      <c r="D51" s="77"/>
      <c r="E51" s="73"/>
      <c r="F51" s="73"/>
    </row>
    <row r="52" spans="1:7" x14ac:dyDescent="0.3">
      <c r="A52" s="348" t="s">
        <v>36</v>
      </c>
      <c r="B52" s="349"/>
      <c r="C52" s="350"/>
      <c r="D52" s="289">
        <f>SUM(B46:C51)</f>
        <v>7</v>
      </c>
    </row>
    <row r="53" spans="1:7" x14ac:dyDescent="0.3">
      <c r="A53" s="348" t="s">
        <v>295</v>
      </c>
      <c r="B53" s="349"/>
      <c r="C53" s="350"/>
      <c r="D53" s="288">
        <f>D52/(COUNT(B46:C51)*2)</f>
        <v>0.7</v>
      </c>
    </row>
    <row r="54" spans="1:7" s="19" customFormat="1" x14ac:dyDescent="0.3">
      <c r="A54" s="23"/>
      <c r="B54" s="24"/>
      <c r="C54" s="24"/>
      <c r="D54" s="25"/>
      <c r="G54" s="105"/>
    </row>
    <row r="55" spans="1:7" ht="19.5" x14ac:dyDescent="0.4">
      <c r="A55" s="346" t="s">
        <v>8</v>
      </c>
      <c r="B55" s="347"/>
      <c r="C55" s="347"/>
      <c r="D55" s="347"/>
      <c r="E55" s="347"/>
      <c r="F55" s="347"/>
    </row>
    <row r="56" spans="1:7" ht="78" customHeight="1" x14ac:dyDescent="0.35">
      <c r="A56" s="30" t="s">
        <v>176</v>
      </c>
      <c r="B56" s="73">
        <v>1</v>
      </c>
      <c r="C56" s="99" t="str">
        <f>IF(B56=0, -5, "0")</f>
        <v>0</v>
      </c>
      <c r="D56" s="313" t="s">
        <v>423</v>
      </c>
      <c r="E56" s="73"/>
      <c r="F56" s="73"/>
    </row>
    <row r="57" spans="1:7" x14ac:dyDescent="0.3">
      <c r="A57" s="18" t="s">
        <v>168</v>
      </c>
      <c r="B57" s="73">
        <v>2</v>
      </c>
      <c r="C57" s="73"/>
      <c r="D57" s="73"/>
      <c r="E57" s="78"/>
      <c r="F57" s="73"/>
    </row>
    <row r="58" spans="1:7" ht="69.75" customHeight="1" x14ac:dyDescent="0.3">
      <c r="A58" s="20" t="s">
        <v>244</v>
      </c>
      <c r="B58" s="73">
        <v>1</v>
      </c>
      <c r="C58" s="73"/>
      <c r="D58" s="74" t="s">
        <v>444</v>
      </c>
      <c r="E58" s="74"/>
      <c r="F58" s="73"/>
    </row>
    <row r="59" spans="1:7" ht="66.75" customHeight="1" x14ac:dyDescent="0.3">
      <c r="A59" s="20" t="s">
        <v>92</v>
      </c>
      <c r="B59" s="73">
        <v>0</v>
      </c>
      <c r="C59" s="73"/>
      <c r="D59" s="77" t="s">
        <v>419</v>
      </c>
      <c r="E59" s="74" t="s">
        <v>420</v>
      </c>
      <c r="F59" s="73"/>
    </row>
    <row r="60" spans="1:7" ht="50.25" x14ac:dyDescent="0.35">
      <c r="A60" s="30" t="s">
        <v>221</v>
      </c>
      <c r="B60" s="73">
        <v>2</v>
      </c>
      <c r="C60" s="99" t="str">
        <f>IF(B60=0, -5, "0")</f>
        <v>0</v>
      </c>
      <c r="D60" s="74" t="s">
        <v>441</v>
      </c>
      <c r="E60" s="73"/>
      <c r="F60" s="73"/>
    </row>
    <row r="61" spans="1:7" ht="33.75" x14ac:dyDescent="0.35">
      <c r="A61" s="29" t="s">
        <v>297</v>
      </c>
      <c r="B61" s="73">
        <v>2</v>
      </c>
      <c r="C61" s="99" t="str">
        <f>IF(B61=0, -5, "0")</f>
        <v>0</v>
      </c>
      <c r="D61" s="74" t="s">
        <v>445</v>
      </c>
      <c r="E61" s="73"/>
      <c r="F61" s="73"/>
    </row>
    <row r="62" spans="1:7" x14ac:dyDescent="0.3">
      <c r="A62" s="14" t="s">
        <v>293</v>
      </c>
      <c r="B62" s="73">
        <v>2</v>
      </c>
      <c r="C62" s="73"/>
      <c r="D62" s="77"/>
      <c r="E62" s="73"/>
      <c r="F62" s="73"/>
    </row>
    <row r="63" spans="1:7" x14ac:dyDescent="0.3">
      <c r="A63" s="348" t="s">
        <v>36</v>
      </c>
      <c r="B63" s="349"/>
      <c r="C63" s="350"/>
      <c r="D63" s="289">
        <f>SUM(B56:C62)</f>
        <v>10</v>
      </c>
    </row>
    <row r="64" spans="1:7" x14ac:dyDescent="0.3">
      <c r="A64" s="348" t="s">
        <v>295</v>
      </c>
      <c r="B64" s="349"/>
      <c r="C64" s="350"/>
      <c r="D64" s="288">
        <f>D63/(COUNT(B56:C62)*2)</f>
        <v>0.7142857142857143</v>
      </c>
    </row>
    <row r="65" spans="1:7" s="19" customFormat="1" x14ac:dyDescent="0.3">
      <c r="A65" s="23"/>
      <c r="B65" s="24"/>
      <c r="C65" s="24"/>
      <c r="D65" s="25"/>
      <c r="G65" s="105"/>
    </row>
    <row r="66" spans="1:7" ht="19.5" x14ac:dyDescent="0.4">
      <c r="A66" s="346" t="s">
        <v>130</v>
      </c>
      <c r="B66" s="347"/>
      <c r="C66" s="347"/>
      <c r="D66" s="347"/>
      <c r="E66" s="347"/>
      <c r="F66" s="347"/>
    </row>
    <row r="67" spans="1:7" ht="19.5" x14ac:dyDescent="0.4">
      <c r="A67" s="14" t="s">
        <v>271</v>
      </c>
      <c r="B67" s="79" t="s">
        <v>32</v>
      </c>
      <c r="C67" s="80"/>
      <c r="D67" s="81"/>
      <c r="E67" s="81"/>
      <c r="F67" s="73"/>
    </row>
    <row r="68" spans="1:7" ht="19.5" x14ac:dyDescent="0.4">
      <c r="A68" s="14" t="s">
        <v>272</v>
      </c>
      <c r="B68" s="79" t="s">
        <v>32</v>
      </c>
      <c r="C68" s="80"/>
      <c r="D68" s="74"/>
      <c r="E68" s="81"/>
      <c r="F68" s="73"/>
    </row>
    <row r="69" spans="1:7" ht="19.5" x14ac:dyDescent="0.4">
      <c r="A69" s="14" t="s">
        <v>293</v>
      </c>
      <c r="B69" s="79" t="s">
        <v>32</v>
      </c>
      <c r="C69" s="80"/>
      <c r="D69" s="82"/>
      <c r="E69" s="82"/>
      <c r="F69" s="73"/>
    </row>
    <row r="70" spans="1:7" ht="19.5" x14ac:dyDescent="0.4">
      <c r="A70" s="17" t="s">
        <v>247</v>
      </c>
      <c r="B70" s="79" t="s">
        <v>32</v>
      </c>
      <c r="C70" s="80"/>
      <c r="D70" s="82"/>
      <c r="E70" s="82"/>
      <c r="F70" s="73"/>
    </row>
    <row r="71" spans="1:7" ht="19.5" x14ac:dyDescent="0.4">
      <c r="A71" s="14" t="s">
        <v>84</v>
      </c>
      <c r="B71" s="79" t="s">
        <v>32</v>
      </c>
      <c r="C71" s="80"/>
      <c r="D71" s="82"/>
      <c r="E71" s="82"/>
      <c r="F71" s="73"/>
    </row>
    <row r="72" spans="1:7" ht="19.5" x14ac:dyDescent="0.4">
      <c r="A72" s="14" t="s">
        <v>289</v>
      </c>
      <c r="B72" s="79" t="s">
        <v>32</v>
      </c>
      <c r="C72" s="80"/>
      <c r="D72" s="78"/>
      <c r="E72" s="78"/>
      <c r="F72" s="73"/>
    </row>
    <row r="73" spans="1:7" ht="19.5" x14ac:dyDescent="0.4">
      <c r="A73" s="14" t="s">
        <v>94</v>
      </c>
      <c r="B73" s="79" t="s">
        <v>32</v>
      </c>
      <c r="C73" s="80"/>
      <c r="D73" s="73"/>
      <c r="E73" s="73"/>
      <c r="F73" s="73"/>
    </row>
    <row r="74" spans="1:7" x14ac:dyDescent="0.3">
      <c r="A74" s="17" t="s">
        <v>298</v>
      </c>
      <c r="B74" s="79" t="s">
        <v>32</v>
      </c>
      <c r="C74" s="73"/>
      <c r="D74" s="83"/>
      <c r="E74" s="83"/>
      <c r="F74" s="73"/>
    </row>
    <row r="75" spans="1:7" ht="36" x14ac:dyDescent="0.35">
      <c r="A75" s="33" t="s">
        <v>192</v>
      </c>
      <c r="B75" s="79" t="s">
        <v>32</v>
      </c>
      <c r="C75" s="99" t="str">
        <f>IF(B75=0, -5, "0")</f>
        <v>0</v>
      </c>
      <c r="D75" s="84"/>
      <c r="E75" s="84"/>
      <c r="F75" s="73"/>
    </row>
    <row r="76" spans="1:7" ht="91.5" customHeight="1" x14ac:dyDescent="0.35">
      <c r="A76" s="33" t="s">
        <v>234</v>
      </c>
      <c r="B76" s="79" t="s">
        <v>32</v>
      </c>
      <c r="C76" s="99" t="str">
        <f>IF(B76=0, -5, "0")</f>
        <v>0</v>
      </c>
      <c r="D76" s="84" t="s">
        <v>442</v>
      </c>
      <c r="E76" s="84"/>
      <c r="F76" s="73"/>
    </row>
    <row r="77" spans="1:7" ht="18" x14ac:dyDescent="0.35">
      <c r="A77" s="33" t="s">
        <v>285</v>
      </c>
      <c r="B77" s="79" t="s">
        <v>32</v>
      </c>
      <c r="C77" s="99" t="str">
        <f>IF(B77=0, -5, "0")</f>
        <v>0</v>
      </c>
      <c r="D77" s="74"/>
      <c r="E77" s="84"/>
      <c r="F77" s="73"/>
    </row>
    <row r="78" spans="1:7" s="19" customFormat="1" x14ac:dyDescent="0.3">
      <c r="A78" s="18" t="s">
        <v>232</v>
      </c>
      <c r="B78" s="79" t="s">
        <v>32</v>
      </c>
      <c r="C78" s="85"/>
      <c r="D78" s="74"/>
      <c r="E78" s="86"/>
      <c r="F78" s="73"/>
      <c r="G78" s="105"/>
    </row>
    <row r="79" spans="1:7" x14ac:dyDescent="0.3">
      <c r="A79" s="14" t="s">
        <v>177</v>
      </c>
      <c r="B79" s="79" t="s">
        <v>32</v>
      </c>
      <c r="C79" s="73"/>
      <c r="D79" s="86"/>
      <c r="E79" s="84"/>
      <c r="F79" s="73"/>
    </row>
    <row r="80" spans="1:7" ht="36" x14ac:dyDescent="0.35">
      <c r="A80" s="30" t="s">
        <v>167</v>
      </c>
      <c r="B80" s="79" t="s">
        <v>32</v>
      </c>
      <c r="C80" s="99" t="str">
        <f>IF(B80=0, -5, "0")</f>
        <v>0</v>
      </c>
      <c r="D80" s="86"/>
      <c r="E80" s="84"/>
      <c r="F80" s="73"/>
    </row>
    <row r="81" spans="1:7" x14ac:dyDescent="0.3">
      <c r="A81" s="14" t="s">
        <v>299</v>
      </c>
      <c r="B81" s="79" t="s">
        <v>32</v>
      </c>
      <c r="C81" s="73"/>
      <c r="D81" s="86"/>
      <c r="E81" s="87"/>
      <c r="F81" s="73"/>
    </row>
    <row r="82" spans="1:7" ht="18" x14ac:dyDescent="0.35">
      <c r="A82" s="32" t="s">
        <v>297</v>
      </c>
      <c r="B82" s="79" t="s">
        <v>32</v>
      </c>
      <c r="C82" s="99" t="str">
        <f>IF(B82=0, -5, "0")</f>
        <v>0</v>
      </c>
      <c r="D82" s="86"/>
      <c r="E82" s="88"/>
      <c r="F82" s="73"/>
    </row>
    <row r="83" spans="1:7" x14ac:dyDescent="0.3">
      <c r="A83" s="14" t="s">
        <v>85</v>
      </c>
      <c r="B83" s="79" t="s">
        <v>32</v>
      </c>
      <c r="C83" s="73"/>
      <c r="D83" s="86"/>
      <c r="E83" s="87"/>
      <c r="F83" s="73"/>
    </row>
    <row r="84" spans="1:7" x14ac:dyDescent="0.3">
      <c r="A84" s="348" t="s">
        <v>36</v>
      </c>
      <c r="B84" s="349"/>
      <c r="C84" s="350"/>
      <c r="D84" s="289">
        <f>SUM(B67:C83)</f>
        <v>0</v>
      </c>
    </row>
    <row r="85" spans="1:7" x14ac:dyDescent="0.3">
      <c r="A85" s="348" t="s">
        <v>295</v>
      </c>
      <c r="B85" s="349"/>
      <c r="C85" s="350"/>
      <c r="D85" s="288" t="e">
        <f>D84/(COUNT(B67:C83)*2)</f>
        <v>#DIV/0!</v>
      </c>
    </row>
    <row r="86" spans="1:7" s="19" customFormat="1" x14ac:dyDescent="0.3">
      <c r="A86" s="23"/>
      <c r="B86" s="24"/>
      <c r="C86" s="24"/>
      <c r="D86" s="25"/>
      <c r="G86" s="105"/>
    </row>
    <row r="87" spans="1:7" ht="19.5" x14ac:dyDescent="0.4">
      <c r="A87" s="346" t="s">
        <v>211</v>
      </c>
      <c r="B87" s="347"/>
      <c r="C87" s="347"/>
      <c r="D87" s="347"/>
      <c r="E87" s="347"/>
      <c r="F87" s="347"/>
    </row>
    <row r="88" spans="1:7" ht="34.5" x14ac:dyDescent="0.4">
      <c r="A88" s="37" t="s">
        <v>273</v>
      </c>
      <c r="B88" s="89" t="s">
        <v>32</v>
      </c>
      <c r="C88" s="80"/>
      <c r="D88" s="74"/>
      <c r="E88" s="74"/>
      <c r="F88" s="73"/>
    </row>
    <row r="89" spans="1:7" ht="19.5" x14ac:dyDescent="0.4">
      <c r="A89" s="14" t="s">
        <v>272</v>
      </c>
      <c r="B89" s="89" t="s">
        <v>32</v>
      </c>
      <c r="C89" s="80"/>
      <c r="D89" s="74"/>
      <c r="E89" s="73"/>
      <c r="F89" s="73"/>
    </row>
    <row r="90" spans="1:7" ht="19.5" x14ac:dyDescent="0.4">
      <c r="A90" s="14" t="s">
        <v>300</v>
      </c>
      <c r="B90" s="89" t="s">
        <v>32</v>
      </c>
      <c r="C90" s="80"/>
      <c r="D90" s="86"/>
      <c r="E90" s="73"/>
      <c r="F90" s="73"/>
    </row>
    <row r="91" spans="1:7" ht="16.5" customHeight="1" x14ac:dyDescent="0.4">
      <c r="A91" s="20" t="s">
        <v>301</v>
      </c>
      <c r="B91" s="89" t="s">
        <v>32</v>
      </c>
      <c r="C91" s="80"/>
      <c r="D91" s="86"/>
      <c r="E91" s="73"/>
      <c r="F91" s="73"/>
    </row>
    <row r="92" spans="1:7" ht="19.5" x14ac:dyDescent="0.4">
      <c r="A92" s="17" t="s">
        <v>248</v>
      </c>
      <c r="B92" s="89" t="s">
        <v>32</v>
      </c>
      <c r="C92" s="80"/>
      <c r="D92" s="86"/>
      <c r="E92" s="73"/>
      <c r="F92" s="73"/>
    </row>
    <row r="93" spans="1:7" ht="36" x14ac:dyDescent="0.35">
      <c r="A93" s="33" t="s">
        <v>230</v>
      </c>
      <c r="B93" s="89" t="s">
        <v>32</v>
      </c>
      <c r="C93" s="99" t="str">
        <f>IF(B93=0, -5, "0")</f>
        <v>0</v>
      </c>
      <c r="D93" s="11"/>
      <c r="E93" s="73"/>
      <c r="F93" s="73"/>
    </row>
    <row r="94" spans="1:7" ht="18" x14ac:dyDescent="0.35">
      <c r="A94" s="29" t="s">
        <v>235</v>
      </c>
      <c r="B94" s="89" t="s">
        <v>32</v>
      </c>
      <c r="C94" s="99" t="str">
        <f>IF(B94=0, -5, "0")</f>
        <v>0</v>
      </c>
      <c r="D94" s="74"/>
      <c r="E94" s="73"/>
      <c r="F94" s="73"/>
    </row>
    <row r="95" spans="1:7" x14ac:dyDescent="0.3">
      <c r="A95" s="17" t="s">
        <v>165</v>
      </c>
      <c r="B95" s="89" t="s">
        <v>32</v>
      </c>
      <c r="C95" s="73"/>
      <c r="D95" s="74"/>
      <c r="E95" s="73"/>
      <c r="F95" s="73"/>
    </row>
    <row r="96" spans="1:7" x14ac:dyDescent="0.3">
      <c r="A96" s="22" t="s">
        <v>282</v>
      </c>
      <c r="B96" s="89" t="s">
        <v>32</v>
      </c>
      <c r="C96" s="73"/>
      <c r="D96" s="74"/>
      <c r="E96" s="73"/>
      <c r="F96" s="73"/>
    </row>
    <row r="97" spans="1:7" x14ac:dyDescent="0.3">
      <c r="A97" s="22" t="s">
        <v>283</v>
      </c>
      <c r="B97" s="89" t="s">
        <v>32</v>
      </c>
      <c r="C97" s="73"/>
      <c r="D97" s="74"/>
      <c r="E97" s="73"/>
      <c r="F97" s="73"/>
    </row>
    <row r="98" spans="1:7" x14ac:dyDescent="0.3">
      <c r="A98" s="14" t="s">
        <v>134</v>
      </c>
      <c r="B98" s="89" t="s">
        <v>32</v>
      </c>
      <c r="C98" s="73"/>
      <c r="D98" s="74"/>
      <c r="E98" s="73"/>
      <c r="F98" s="73"/>
    </row>
    <row r="99" spans="1:7" ht="36" x14ac:dyDescent="0.35">
      <c r="A99" s="33" t="s">
        <v>193</v>
      </c>
      <c r="B99" s="89" t="s">
        <v>32</v>
      </c>
      <c r="C99" s="99" t="str">
        <f>IF(B99=0, -5, "0")</f>
        <v>0</v>
      </c>
      <c r="D99" s="74"/>
      <c r="E99" s="73"/>
      <c r="F99" s="73"/>
    </row>
    <row r="100" spans="1:7" ht="18" x14ac:dyDescent="0.35">
      <c r="A100" s="32" t="s">
        <v>297</v>
      </c>
      <c r="B100" s="89" t="s">
        <v>32</v>
      </c>
      <c r="C100" s="99" t="str">
        <f>IF(B100=0, -5, "0")</f>
        <v>0</v>
      </c>
      <c r="D100" s="74"/>
      <c r="E100" s="73"/>
      <c r="F100" s="73"/>
    </row>
    <row r="101" spans="1:7" x14ac:dyDescent="0.3">
      <c r="A101" s="38" t="s">
        <v>232</v>
      </c>
      <c r="B101" s="89" t="s">
        <v>32</v>
      </c>
      <c r="C101" s="73"/>
      <c r="D101" s="74"/>
      <c r="E101" s="73"/>
      <c r="F101" s="73"/>
    </row>
    <row r="102" spans="1:7" x14ac:dyDescent="0.3">
      <c r="A102" s="348" t="s">
        <v>36</v>
      </c>
      <c r="B102" s="349"/>
      <c r="C102" s="350"/>
      <c r="D102" s="289">
        <f>SUM(B88:C101)</f>
        <v>0</v>
      </c>
    </row>
    <row r="103" spans="1:7" x14ac:dyDescent="0.3">
      <c r="A103" s="348" t="s">
        <v>295</v>
      </c>
      <c r="B103" s="349"/>
      <c r="C103" s="350"/>
      <c r="D103" s="288" t="e">
        <f>D102/(COUNT(B88:C101)*2)</f>
        <v>#DIV/0!</v>
      </c>
    </row>
    <row r="104" spans="1:7" s="19" customFormat="1" x14ac:dyDescent="0.3">
      <c r="A104" s="23"/>
      <c r="B104" s="24"/>
      <c r="C104" s="24"/>
      <c r="D104" s="25"/>
      <c r="G104" s="105"/>
    </row>
    <row r="105" spans="1:7" s="19" customFormat="1" x14ac:dyDescent="0.3">
      <c r="A105" s="34"/>
      <c r="B105" s="35"/>
      <c r="C105" s="35"/>
      <c r="D105" s="36"/>
      <c r="G105" s="105"/>
    </row>
    <row r="106" spans="1:7" s="19" customFormat="1" ht="19.5" x14ac:dyDescent="0.4">
      <c r="A106" s="346" t="s">
        <v>212</v>
      </c>
      <c r="B106" s="347"/>
      <c r="C106" s="347"/>
      <c r="D106" s="347"/>
      <c r="E106" s="347"/>
      <c r="F106" s="347"/>
      <c r="G106" s="105"/>
    </row>
    <row r="107" spans="1:7" s="19" customFormat="1" ht="34.5" x14ac:dyDescent="0.4">
      <c r="A107" s="37" t="s">
        <v>274</v>
      </c>
      <c r="B107" s="89" t="s">
        <v>32</v>
      </c>
      <c r="C107" s="80"/>
      <c r="D107" s="86"/>
      <c r="E107" s="73"/>
      <c r="F107" s="73"/>
      <c r="G107" s="105"/>
    </row>
    <row r="108" spans="1:7" s="19" customFormat="1" ht="19.5" x14ac:dyDescent="0.4">
      <c r="A108" s="14" t="s">
        <v>184</v>
      </c>
      <c r="B108" s="89" t="s">
        <v>32</v>
      </c>
      <c r="C108" s="80"/>
      <c r="D108" s="86"/>
      <c r="E108" s="73"/>
      <c r="F108" s="73"/>
      <c r="G108" s="105"/>
    </row>
    <row r="109" spans="1:7" s="19" customFormat="1" ht="19.5" x14ac:dyDescent="0.4">
      <c r="A109" s="14" t="s">
        <v>290</v>
      </c>
      <c r="B109" s="89" t="s">
        <v>32</v>
      </c>
      <c r="C109" s="80"/>
      <c r="D109" s="86"/>
      <c r="E109" s="73"/>
      <c r="F109" s="73"/>
      <c r="G109" s="105"/>
    </row>
    <row r="110" spans="1:7" s="19" customFormat="1" ht="19.5" x14ac:dyDescent="0.4">
      <c r="A110" s="48" t="s">
        <v>291</v>
      </c>
      <c r="B110" s="89" t="s">
        <v>32</v>
      </c>
      <c r="C110" s="80"/>
      <c r="D110" s="86"/>
      <c r="E110" s="73"/>
      <c r="F110" s="73"/>
      <c r="G110" s="105"/>
    </row>
    <row r="111" spans="1:7" s="19" customFormat="1" ht="20.25" customHeight="1" x14ac:dyDescent="0.4">
      <c r="A111" s="18" t="s">
        <v>248</v>
      </c>
      <c r="B111" s="89" t="s">
        <v>32</v>
      </c>
      <c r="C111" s="80"/>
      <c r="D111" s="86"/>
      <c r="E111" s="73"/>
      <c r="F111" s="73"/>
      <c r="G111" s="105"/>
    </row>
    <row r="112" spans="1:7" s="19" customFormat="1" ht="36" x14ac:dyDescent="0.35">
      <c r="A112" s="33" t="s">
        <v>230</v>
      </c>
      <c r="B112" s="89" t="s">
        <v>32</v>
      </c>
      <c r="C112" s="99" t="str">
        <f>IF(B112=0, -5, "0")</f>
        <v>0</v>
      </c>
      <c r="D112" s="91"/>
      <c r="E112" s="73"/>
      <c r="F112" s="73"/>
      <c r="G112" s="105"/>
    </row>
    <row r="113" spans="1:7" s="19" customFormat="1" x14ac:dyDescent="0.3">
      <c r="A113" s="18" t="s">
        <v>165</v>
      </c>
      <c r="B113" s="89" t="s">
        <v>32</v>
      </c>
      <c r="C113" s="73"/>
      <c r="D113" s="74"/>
      <c r="E113" s="73"/>
      <c r="F113" s="73"/>
      <c r="G113" s="105"/>
    </row>
    <row r="114" spans="1:7" s="19" customFormat="1" x14ac:dyDescent="0.3">
      <c r="A114" s="48" t="s">
        <v>282</v>
      </c>
      <c r="B114" s="89" t="s">
        <v>32</v>
      </c>
      <c r="C114" s="73"/>
      <c r="D114" s="74"/>
      <c r="E114" s="73"/>
      <c r="F114" s="73"/>
      <c r="G114" s="105"/>
    </row>
    <row r="115" spans="1:7" s="19" customFormat="1" ht="36" x14ac:dyDescent="0.35">
      <c r="A115" s="33" t="s">
        <v>312</v>
      </c>
      <c r="B115" s="89" t="s">
        <v>32</v>
      </c>
      <c r="C115" s="99" t="str">
        <f>IF(B115=0, -5, "0")</f>
        <v>0</v>
      </c>
      <c r="D115" s="74"/>
      <c r="E115" s="73"/>
      <c r="F115" s="73"/>
      <c r="G115" s="105"/>
    </row>
    <row r="116" spans="1:7" s="19" customFormat="1" ht="18" x14ac:dyDescent="0.35">
      <c r="A116" s="33" t="s">
        <v>317</v>
      </c>
      <c r="B116" s="89" t="s">
        <v>32</v>
      </c>
      <c r="C116" s="99" t="str">
        <f>IF(B116=0, -5, "0")</f>
        <v>0</v>
      </c>
      <c r="D116" s="74"/>
      <c r="E116" s="73"/>
      <c r="F116" s="73"/>
      <c r="G116" s="105"/>
    </row>
    <row r="117" spans="1:7" s="19" customFormat="1" x14ac:dyDescent="0.3">
      <c r="A117" s="38" t="s">
        <v>232</v>
      </c>
      <c r="B117" s="89" t="s">
        <v>32</v>
      </c>
      <c r="C117" s="73"/>
      <c r="D117" s="86"/>
      <c r="E117" s="73"/>
      <c r="F117" s="73"/>
      <c r="G117" s="105"/>
    </row>
    <row r="118" spans="1:7" s="19" customFormat="1" x14ac:dyDescent="0.3">
      <c r="A118" s="348" t="s">
        <v>36</v>
      </c>
      <c r="B118" s="349"/>
      <c r="C118" s="350"/>
      <c r="D118" s="289">
        <f>SUM(B107:C117)</f>
        <v>0</v>
      </c>
      <c r="E118" s="12"/>
      <c r="F118" s="12"/>
      <c r="G118" s="105"/>
    </row>
    <row r="119" spans="1:7" s="19" customFormat="1" x14ac:dyDescent="0.3">
      <c r="A119" s="348" t="s">
        <v>295</v>
      </c>
      <c r="B119" s="349"/>
      <c r="C119" s="350"/>
      <c r="D119" s="288" t="e">
        <f>D118/(COUNT(B107:C117)*2)</f>
        <v>#DIV/0!</v>
      </c>
      <c r="E119" s="12"/>
      <c r="F119" s="12"/>
      <c r="G119" s="105"/>
    </row>
    <row r="120" spans="1:7" s="19" customFormat="1" x14ac:dyDescent="0.3">
      <c r="A120" s="23"/>
      <c r="B120" s="24"/>
      <c r="C120" s="24"/>
      <c r="D120" s="25"/>
      <c r="G120" s="105"/>
    </row>
    <row r="121" spans="1:7" ht="19.5" x14ac:dyDescent="0.4">
      <c r="A121" s="346" t="s">
        <v>185</v>
      </c>
      <c r="B121" s="347"/>
      <c r="C121" s="347"/>
      <c r="D121" s="347"/>
      <c r="E121" s="347"/>
      <c r="F121" s="347"/>
    </row>
    <row r="122" spans="1:7" x14ac:dyDescent="0.3">
      <c r="A122" s="31" t="s">
        <v>275</v>
      </c>
      <c r="B122" s="90" t="s">
        <v>32</v>
      </c>
      <c r="C122" s="73"/>
      <c r="D122" s="92"/>
      <c r="E122" s="92"/>
      <c r="F122" s="73"/>
    </row>
    <row r="123" spans="1:7" x14ac:dyDescent="0.3">
      <c r="A123" s="31" t="s">
        <v>272</v>
      </c>
      <c r="B123" s="90" t="s">
        <v>32</v>
      </c>
      <c r="C123" s="73"/>
      <c r="D123" s="74"/>
      <c r="E123" s="74"/>
      <c r="F123" s="73"/>
    </row>
    <row r="124" spans="1:7" ht="19.5" x14ac:dyDescent="0.4">
      <c r="A124" s="14" t="s">
        <v>293</v>
      </c>
      <c r="B124" s="90" t="s">
        <v>32</v>
      </c>
      <c r="C124" s="80"/>
      <c r="D124" s="74"/>
      <c r="E124" s="74"/>
      <c r="F124" s="73"/>
    </row>
    <row r="125" spans="1:7" ht="19.5" x14ac:dyDescent="0.4">
      <c r="A125" s="17" t="s">
        <v>247</v>
      </c>
      <c r="B125" s="90" t="s">
        <v>32</v>
      </c>
      <c r="C125" s="80"/>
      <c r="D125" s="74"/>
      <c r="E125" s="74"/>
      <c r="F125" s="73"/>
    </row>
    <row r="126" spans="1:7" ht="19.5" x14ac:dyDescent="0.4">
      <c r="A126" s="14" t="s">
        <v>292</v>
      </c>
      <c r="B126" s="90" t="s">
        <v>32</v>
      </c>
      <c r="C126" s="80"/>
      <c r="D126" s="86"/>
      <c r="E126" s="81"/>
      <c r="F126" s="73"/>
    </row>
    <row r="127" spans="1:7" ht="36" x14ac:dyDescent="0.35">
      <c r="A127" s="30" t="s">
        <v>213</v>
      </c>
      <c r="B127" s="90" t="s">
        <v>32</v>
      </c>
      <c r="C127" s="99" t="str">
        <f>IF(B127=0, -5, "0")</f>
        <v>0</v>
      </c>
      <c r="D127" s="86"/>
      <c r="E127" s="81"/>
      <c r="F127" s="73"/>
    </row>
    <row r="128" spans="1:7" ht="18" x14ac:dyDescent="0.35">
      <c r="A128" s="29" t="s">
        <v>236</v>
      </c>
      <c r="B128" s="90" t="s">
        <v>32</v>
      </c>
      <c r="C128" s="99" t="str">
        <f>IF(B128=0, -5, "0")</f>
        <v>0</v>
      </c>
      <c r="D128" s="74"/>
      <c r="E128" s="74"/>
      <c r="F128" s="73"/>
    </row>
    <row r="129" spans="1:7" x14ac:dyDescent="0.3">
      <c r="A129" s="17" t="s">
        <v>166</v>
      </c>
      <c r="B129" s="90" t="s">
        <v>32</v>
      </c>
      <c r="C129" s="100"/>
      <c r="D129" s="74"/>
      <c r="E129" s="74"/>
      <c r="F129" s="73"/>
    </row>
    <row r="130" spans="1:7" ht="36" x14ac:dyDescent="0.35">
      <c r="A130" s="30" t="s">
        <v>194</v>
      </c>
      <c r="B130" s="90" t="s">
        <v>32</v>
      </c>
      <c r="C130" s="99" t="str">
        <f>IF(B130=0, -5, "0")</f>
        <v>0</v>
      </c>
      <c r="D130" s="74"/>
      <c r="E130" s="74"/>
      <c r="F130" s="73"/>
    </row>
    <row r="131" spans="1:7" x14ac:dyDescent="0.3">
      <c r="A131" s="20" t="s">
        <v>276</v>
      </c>
      <c r="B131" s="90" t="s">
        <v>32</v>
      </c>
      <c r="C131" s="100"/>
      <c r="D131" s="74"/>
      <c r="E131" s="74"/>
      <c r="F131" s="73"/>
    </row>
    <row r="132" spans="1:7" ht="18" x14ac:dyDescent="0.35">
      <c r="A132" s="32" t="s">
        <v>317</v>
      </c>
      <c r="B132" s="90" t="s">
        <v>32</v>
      </c>
      <c r="C132" s="99" t="str">
        <f>IF(B132=0, -5, "0")</f>
        <v>0</v>
      </c>
      <c r="D132" s="86"/>
      <c r="E132" s="81"/>
      <c r="F132" s="73"/>
    </row>
    <row r="133" spans="1:7" x14ac:dyDescent="0.3">
      <c r="A133" s="348" t="s">
        <v>36</v>
      </c>
      <c r="B133" s="349"/>
      <c r="C133" s="350"/>
      <c r="D133" s="289">
        <f>SUM(B122:C132)</f>
        <v>0</v>
      </c>
    </row>
    <row r="134" spans="1:7" x14ac:dyDescent="0.3">
      <c r="A134" s="348" t="s">
        <v>295</v>
      </c>
      <c r="B134" s="349"/>
      <c r="C134" s="350"/>
      <c r="D134" s="291" t="e">
        <f>D133/(COUNT(B122:C132)*2)</f>
        <v>#DIV/0!</v>
      </c>
    </row>
    <row r="135" spans="1:7" s="19" customFormat="1" x14ac:dyDescent="0.3">
      <c r="A135" s="23"/>
      <c r="B135" s="24"/>
      <c r="C135" s="24"/>
      <c r="D135" s="28"/>
      <c r="G135" s="105"/>
    </row>
    <row r="136" spans="1:7" ht="19.5" x14ac:dyDescent="0.4">
      <c r="A136" s="346" t="s">
        <v>71</v>
      </c>
      <c r="B136" s="347"/>
      <c r="C136" s="347"/>
      <c r="D136" s="347"/>
      <c r="E136" s="347"/>
      <c r="F136" s="347"/>
    </row>
    <row r="137" spans="1:7" ht="19.5" x14ac:dyDescent="0.4">
      <c r="A137" s="20" t="s">
        <v>302</v>
      </c>
      <c r="B137" s="89" t="s">
        <v>32</v>
      </c>
      <c r="C137" s="80"/>
      <c r="D137" s="82"/>
      <c r="E137" s="73"/>
      <c r="F137" s="73"/>
    </row>
    <row r="138" spans="1:7" ht="18" x14ac:dyDescent="0.35">
      <c r="A138" s="29" t="s">
        <v>127</v>
      </c>
      <c r="B138" s="89" t="s">
        <v>32</v>
      </c>
      <c r="C138" s="99" t="str">
        <f>IF(B138=0, -5, "0")</f>
        <v>0</v>
      </c>
      <c r="D138" s="93"/>
      <c r="E138" s="73"/>
      <c r="F138" s="73"/>
    </row>
    <row r="139" spans="1:7" x14ac:dyDescent="0.3">
      <c r="A139" s="18" t="s">
        <v>277</v>
      </c>
      <c r="B139" s="89" t="s">
        <v>32</v>
      </c>
      <c r="C139" s="74"/>
      <c r="D139" s="93"/>
      <c r="E139" s="73"/>
      <c r="F139" s="73"/>
    </row>
    <row r="140" spans="1:7" x14ac:dyDescent="0.3">
      <c r="A140" s="39" t="s">
        <v>278</v>
      </c>
      <c r="B140" s="89" t="s">
        <v>32</v>
      </c>
      <c r="C140" s="74"/>
      <c r="D140" s="94"/>
      <c r="E140" s="73"/>
      <c r="F140" s="73"/>
    </row>
    <row r="141" spans="1:7" s="19" customFormat="1" x14ac:dyDescent="0.3">
      <c r="A141" s="18" t="s">
        <v>303</v>
      </c>
      <c r="B141" s="89" t="s">
        <v>32</v>
      </c>
      <c r="C141" s="95"/>
      <c r="D141" s="85"/>
      <c r="E141" s="85"/>
      <c r="F141" s="73"/>
      <c r="G141" s="105"/>
    </row>
    <row r="142" spans="1:7" x14ac:dyDescent="0.3">
      <c r="A142" s="20" t="s">
        <v>284</v>
      </c>
      <c r="B142" s="89" t="s">
        <v>32</v>
      </c>
      <c r="C142" s="74"/>
      <c r="D142" s="77"/>
      <c r="E142" s="73"/>
      <c r="F142" s="73"/>
    </row>
    <row r="143" spans="1:7" x14ac:dyDescent="0.3">
      <c r="A143" s="20" t="s">
        <v>304</v>
      </c>
      <c r="B143" s="89" t="s">
        <v>32</v>
      </c>
      <c r="C143" s="101"/>
      <c r="D143" s="77"/>
      <c r="E143" s="73"/>
      <c r="F143" s="73"/>
    </row>
    <row r="144" spans="1:7" ht="18" x14ac:dyDescent="0.35">
      <c r="A144" s="29" t="s">
        <v>237</v>
      </c>
      <c r="B144" s="89" t="s">
        <v>32</v>
      </c>
      <c r="C144" s="99" t="str">
        <f>IF(B144=0, -5, "0")</f>
        <v>0</v>
      </c>
      <c r="D144" s="78"/>
      <c r="E144" s="73"/>
      <c r="F144" s="73"/>
    </row>
    <row r="145" spans="1:7" ht="18" x14ac:dyDescent="0.35">
      <c r="A145" s="29" t="s">
        <v>195</v>
      </c>
      <c r="B145" s="89" t="s">
        <v>32</v>
      </c>
      <c r="C145" s="99" t="str">
        <f>IF(B145=0, -5, "0")</f>
        <v>0</v>
      </c>
      <c r="D145" s="78"/>
      <c r="E145" s="73"/>
      <c r="F145" s="73"/>
    </row>
    <row r="146" spans="1:7" x14ac:dyDescent="0.3">
      <c r="A146" s="20" t="s">
        <v>95</v>
      </c>
      <c r="B146" s="89" t="s">
        <v>32</v>
      </c>
      <c r="C146" s="74"/>
      <c r="D146" s="77"/>
      <c r="E146" s="73"/>
      <c r="F146" s="73"/>
    </row>
    <row r="147" spans="1:7" x14ac:dyDescent="0.3">
      <c r="A147" s="37" t="s">
        <v>214</v>
      </c>
      <c r="B147" s="89" t="s">
        <v>32</v>
      </c>
      <c r="C147" s="74"/>
      <c r="D147" s="77"/>
      <c r="E147" s="73"/>
      <c r="F147" s="73"/>
    </row>
    <row r="148" spans="1:7" x14ac:dyDescent="0.3">
      <c r="A148" s="14" t="s">
        <v>305</v>
      </c>
      <c r="B148" s="89" t="s">
        <v>32</v>
      </c>
      <c r="C148" s="74"/>
      <c r="D148" s="94"/>
      <c r="E148" s="73"/>
      <c r="F148" s="73"/>
    </row>
    <row r="149" spans="1:7" x14ac:dyDescent="0.3">
      <c r="A149" s="348" t="s">
        <v>36</v>
      </c>
      <c r="B149" s="349"/>
      <c r="C149" s="350"/>
      <c r="D149" s="289">
        <f>SUM(B137:C148)</f>
        <v>0</v>
      </c>
    </row>
    <row r="150" spans="1:7" x14ac:dyDescent="0.3">
      <c r="A150" s="348" t="s">
        <v>295</v>
      </c>
      <c r="B150" s="349"/>
      <c r="C150" s="350"/>
      <c r="D150" s="288" t="e">
        <f>D149/(COUNT(B137:C148)*2)</f>
        <v>#DIV/0!</v>
      </c>
    </row>
    <row r="151" spans="1:7" s="19" customFormat="1" x14ac:dyDescent="0.3">
      <c r="A151" s="23"/>
      <c r="B151" s="24"/>
      <c r="C151" s="24"/>
      <c r="D151" s="25"/>
      <c r="G151" s="105"/>
    </row>
    <row r="152" spans="1:7" ht="19.5" x14ac:dyDescent="0.4">
      <c r="A152" s="346" t="s">
        <v>217</v>
      </c>
      <c r="B152" s="347"/>
      <c r="C152" s="347"/>
      <c r="D152" s="347"/>
      <c r="E152" s="347"/>
      <c r="F152" s="347"/>
    </row>
    <row r="153" spans="1:7" ht="33" x14ac:dyDescent="0.3">
      <c r="A153" s="37" t="s">
        <v>279</v>
      </c>
      <c r="B153" s="73">
        <v>0</v>
      </c>
      <c r="C153" s="73"/>
      <c r="D153" s="74" t="s">
        <v>430</v>
      </c>
      <c r="E153" s="74" t="s">
        <v>431</v>
      </c>
      <c r="F153" s="73"/>
    </row>
    <row r="154" spans="1:7" x14ac:dyDescent="0.3">
      <c r="A154" s="14" t="s">
        <v>149</v>
      </c>
      <c r="B154" s="73">
        <v>2</v>
      </c>
      <c r="C154" s="73"/>
      <c r="D154" s="74"/>
      <c r="E154" s="73"/>
      <c r="F154" s="73"/>
    </row>
    <row r="155" spans="1:7" ht="50.25" x14ac:dyDescent="0.35">
      <c r="A155" s="29" t="s">
        <v>306</v>
      </c>
      <c r="B155" s="73">
        <v>0</v>
      </c>
      <c r="C155" s="99">
        <f>IF(B155=0, -5, "0")</f>
        <v>-5</v>
      </c>
      <c r="D155" s="74" t="s">
        <v>432</v>
      </c>
      <c r="E155" s="74" t="s">
        <v>433</v>
      </c>
      <c r="F155" s="73"/>
    </row>
    <row r="156" spans="1:7" ht="66.75" x14ac:dyDescent="0.35">
      <c r="A156" s="29" t="s">
        <v>307</v>
      </c>
      <c r="B156" s="73">
        <v>0</v>
      </c>
      <c r="C156" s="99">
        <f>IF(B156=0, -5, "0")</f>
        <v>-5</v>
      </c>
      <c r="D156" s="74" t="s">
        <v>434</v>
      </c>
      <c r="E156" s="74" t="s">
        <v>435</v>
      </c>
      <c r="F156" s="73"/>
    </row>
    <row r="157" spans="1:7" ht="18" x14ac:dyDescent="0.35">
      <c r="A157" s="29" t="s">
        <v>308</v>
      </c>
      <c r="B157" s="73">
        <v>2</v>
      </c>
      <c r="C157" s="99" t="str">
        <f>IF(B157=0, -5, "0")</f>
        <v>0</v>
      </c>
      <c r="D157" s="74"/>
      <c r="E157" s="73"/>
      <c r="F157" s="73"/>
    </row>
    <row r="158" spans="1:7" ht="33" x14ac:dyDescent="0.3">
      <c r="A158" s="59" t="s">
        <v>196</v>
      </c>
      <c r="B158" s="73">
        <v>2</v>
      </c>
      <c r="C158" s="73"/>
      <c r="D158" s="96"/>
      <c r="E158" s="73"/>
      <c r="F158" s="73"/>
    </row>
    <row r="159" spans="1:7" x14ac:dyDescent="0.3">
      <c r="A159" s="58" t="s">
        <v>321</v>
      </c>
      <c r="B159" s="73">
        <v>2</v>
      </c>
      <c r="C159" s="73"/>
      <c r="D159" s="97"/>
      <c r="E159" s="73"/>
      <c r="F159" s="73"/>
    </row>
    <row r="160" spans="1:7" x14ac:dyDescent="0.3">
      <c r="A160" s="58" t="s">
        <v>164</v>
      </c>
      <c r="B160" s="73">
        <v>2</v>
      </c>
      <c r="C160" s="73"/>
      <c r="D160" s="97"/>
      <c r="E160" s="73"/>
      <c r="F160" s="73"/>
    </row>
    <row r="161" spans="1:7" x14ac:dyDescent="0.3">
      <c r="A161" s="348" t="s">
        <v>36</v>
      </c>
      <c r="B161" s="353"/>
      <c r="C161" s="354"/>
      <c r="D161" s="290">
        <f>SUM(B153:C160)</f>
        <v>0</v>
      </c>
    </row>
    <row r="162" spans="1:7" x14ac:dyDescent="0.3">
      <c r="A162" s="348" t="s">
        <v>295</v>
      </c>
      <c r="B162" s="349"/>
      <c r="C162" s="350"/>
      <c r="D162" s="288">
        <f>D161/(COUNT(B153:C160)*2)</f>
        <v>0</v>
      </c>
    </row>
    <row r="163" spans="1:7" s="19" customFormat="1" x14ac:dyDescent="0.3">
      <c r="A163" s="23"/>
      <c r="B163" s="24"/>
      <c r="C163" s="26"/>
      <c r="D163" s="27"/>
      <c r="G163" s="105"/>
    </row>
    <row r="164" spans="1:7" ht="19.5" x14ac:dyDescent="0.4">
      <c r="A164" s="346" t="s">
        <v>77</v>
      </c>
      <c r="B164" s="347"/>
      <c r="C164" s="347"/>
      <c r="D164" s="347"/>
      <c r="E164" s="347"/>
      <c r="F164" s="347"/>
    </row>
    <row r="165" spans="1:7" ht="18" x14ac:dyDescent="0.35">
      <c r="A165" s="29" t="s">
        <v>286</v>
      </c>
      <c r="B165" s="73">
        <v>2</v>
      </c>
      <c r="C165" s="99" t="str">
        <f>IF(B165=0, -5, "0")</f>
        <v>0</v>
      </c>
      <c r="D165" s="73"/>
      <c r="E165" s="73"/>
      <c r="F165" s="73"/>
    </row>
    <row r="166" spans="1:7" x14ac:dyDescent="0.3">
      <c r="A166" s="14" t="s">
        <v>287</v>
      </c>
      <c r="B166" s="73">
        <v>2</v>
      </c>
      <c r="C166" s="73"/>
      <c r="D166" s="74"/>
      <c r="E166" s="73"/>
      <c r="F166" s="73"/>
    </row>
    <row r="167" spans="1:7" x14ac:dyDescent="0.3">
      <c r="A167" s="31" t="s">
        <v>215</v>
      </c>
      <c r="B167" s="73">
        <v>2</v>
      </c>
      <c r="C167" s="73"/>
      <c r="D167" s="74"/>
      <c r="E167" s="73"/>
      <c r="F167" s="73"/>
    </row>
    <row r="168" spans="1:7" x14ac:dyDescent="0.3">
      <c r="A168" s="14" t="s">
        <v>86</v>
      </c>
      <c r="B168" s="73" t="s">
        <v>32</v>
      </c>
      <c r="C168" s="73"/>
      <c r="D168" s="73"/>
      <c r="E168" s="74"/>
      <c r="F168" s="73"/>
    </row>
    <row r="169" spans="1:7" x14ac:dyDescent="0.3">
      <c r="A169" s="348" t="s">
        <v>36</v>
      </c>
      <c r="B169" s="349"/>
      <c r="C169" s="350"/>
      <c r="D169" s="289">
        <f>SUM(B165:C168)</f>
        <v>6</v>
      </c>
    </row>
    <row r="170" spans="1:7" x14ac:dyDescent="0.3">
      <c r="A170" s="348" t="s">
        <v>295</v>
      </c>
      <c r="B170" s="349"/>
      <c r="C170" s="350"/>
      <c r="D170" s="288">
        <f>D169/(COUNT(B165:C168)*2)</f>
        <v>1</v>
      </c>
    </row>
    <row r="171" spans="1:7" s="19" customFormat="1" x14ac:dyDescent="0.3">
      <c r="A171" s="23"/>
      <c r="B171" s="24"/>
      <c r="C171" s="24"/>
      <c r="D171" s="25"/>
      <c r="G171" s="105"/>
    </row>
    <row r="172" spans="1:7" ht="19.5" x14ac:dyDescent="0.4">
      <c r="A172" s="351" t="s">
        <v>17</v>
      </c>
      <c r="B172" s="352"/>
      <c r="C172" s="352"/>
      <c r="D172" s="352"/>
      <c r="E172" s="352"/>
      <c r="F172" s="352"/>
    </row>
    <row r="173" spans="1:7" x14ac:dyDescent="0.3">
      <c r="A173" s="17" t="s">
        <v>180</v>
      </c>
      <c r="B173" s="73">
        <v>2</v>
      </c>
      <c r="C173" s="73"/>
      <c r="D173" s="98"/>
      <c r="E173" s="73"/>
      <c r="F173" s="73"/>
    </row>
    <row r="174" spans="1:7" ht="30.75" x14ac:dyDescent="0.3">
      <c r="A174" s="14" t="s">
        <v>87</v>
      </c>
      <c r="B174" s="73">
        <v>1</v>
      </c>
      <c r="C174" s="73"/>
      <c r="D174" s="98" t="s">
        <v>436</v>
      </c>
      <c r="E174" s="73"/>
      <c r="F174" s="73"/>
    </row>
    <row r="175" spans="1:7" x14ac:dyDescent="0.3">
      <c r="A175" s="31" t="s">
        <v>197</v>
      </c>
      <c r="B175" s="73">
        <v>2</v>
      </c>
      <c r="C175" s="73"/>
      <c r="D175" s="74"/>
      <c r="E175" s="73"/>
      <c r="F175" s="73"/>
    </row>
    <row r="176" spans="1:7" x14ac:dyDescent="0.3">
      <c r="A176" s="14" t="s">
        <v>150</v>
      </c>
      <c r="B176" s="73">
        <v>2</v>
      </c>
      <c r="C176" s="73"/>
      <c r="D176" s="74"/>
      <c r="E176" s="74"/>
      <c r="F176" s="73"/>
    </row>
    <row r="177" spans="1:7" x14ac:dyDescent="0.3">
      <c r="A177" s="348" t="s">
        <v>36</v>
      </c>
      <c r="B177" s="349"/>
      <c r="C177" s="350"/>
      <c r="D177" s="289">
        <f>SUM(B173:C176)</f>
        <v>7</v>
      </c>
    </row>
    <row r="178" spans="1:7" x14ac:dyDescent="0.3">
      <c r="A178" s="348" t="s">
        <v>295</v>
      </c>
      <c r="B178" s="349"/>
      <c r="C178" s="350"/>
      <c r="D178" s="288">
        <f>D177/(COUNT(B173:C176)*2)</f>
        <v>0.875</v>
      </c>
    </row>
    <row r="179" spans="1:7" s="19" customFormat="1" x14ac:dyDescent="0.3">
      <c r="A179" s="23"/>
      <c r="B179" s="24"/>
      <c r="C179" s="24"/>
      <c r="D179" s="25"/>
      <c r="G179" s="105"/>
    </row>
    <row r="180" spans="1:7" ht="19.5" x14ac:dyDescent="0.4">
      <c r="A180" s="346" t="s">
        <v>78</v>
      </c>
      <c r="B180" s="347"/>
      <c r="C180" s="347"/>
      <c r="D180" s="347"/>
      <c r="E180" s="347"/>
      <c r="F180" s="347"/>
    </row>
    <row r="181" spans="1:7" ht="49.5" x14ac:dyDescent="0.3">
      <c r="A181" s="31" t="s">
        <v>315</v>
      </c>
      <c r="B181" s="73">
        <v>0</v>
      </c>
      <c r="C181" s="73"/>
      <c r="D181" s="74" t="s">
        <v>437</v>
      </c>
      <c r="E181" s="74" t="s">
        <v>438</v>
      </c>
      <c r="F181" s="73"/>
    </row>
    <row r="182" spans="1:7" x14ac:dyDescent="0.3">
      <c r="A182" s="39" t="s">
        <v>220</v>
      </c>
      <c r="B182" s="73">
        <v>2</v>
      </c>
      <c r="C182" s="73"/>
      <c r="D182" s="74"/>
      <c r="E182" s="52"/>
      <c r="F182" s="73"/>
    </row>
    <row r="183" spans="1:7" x14ac:dyDescent="0.3">
      <c r="A183" s="14" t="s">
        <v>88</v>
      </c>
      <c r="B183" s="73">
        <v>2</v>
      </c>
      <c r="C183" s="73"/>
      <c r="D183" s="74"/>
      <c r="E183" s="73"/>
      <c r="F183" s="73"/>
    </row>
    <row r="184" spans="1:7" x14ac:dyDescent="0.3">
      <c r="A184" s="17" t="s">
        <v>238</v>
      </c>
      <c r="B184" s="73">
        <v>2</v>
      </c>
      <c r="C184" s="73"/>
      <c r="D184" s="74"/>
      <c r="E184" s="73"/>
      <c r="F184" s="73"/>
    </row>
    <row r="185" spans="1:7" x14ac:dyDescent="0.3">
      <c r="A185" s="14" t="s">
        <v>309</v>
      </c>
      <c r="B185" s="73">
        <v>2</v>
      </c>
      <c r="C185" s="73"/>
      <c r="D185" s="74"/>
      <c r="E185" s="73"/>
      <c r="F185" s="73"/>
    </row>
    <row r="186" spans="1:7" x14ac:dyDescent="0.3">
      <c r="A186" s="348" t="s">
        <v>36</v>
      </c>
      <c r="B186" s="349"/>
      <c r="C186" s="350"/>
      <c r="D186" s="289">
        <f>SUM(B181:C185)</f>
        <v>8</v>
      </c>
    </row>
    <row r="187" spans="1:7" x14ac:dyDescent="0.3">
      <c r="A187" s="348" t="s">
        <v>295</v>
      </c>
      <c r="B187" s="349"/>
      <c r="C187" s="350"/>
      <c r="D187" s="288">
        <f>D186/(COUNT(B181:C185)*2)</f>
        <v>0.8</v>
      </c>
    </row>
    <row r="188" spans="1:7" s="19" customFormat="1" x14ac:dyDescent="0.3">
      <c r="A188" s="23"/>
      <c r="B188" s="24"/>
      <c r="C188" s="24"/>
      <c r="D188" s="25"/>
      <c r="G188" s="105"/>
    </row>
    <row r="189" spans="1:7" ht="19.5" x14ac:dyDescent="0.4">
      <c r="A189" s="346" t="s">
        <v>216</v>
      </c>
      <c r="B189" s="347"/>
      <c r="C189" s="347"/>
      <c r="D189" s="347"/>
      <c r="E189" s="347"/>
      <c r="F189" s="347"/>
    </row>
    <row r="190" spans="1:7" x14ac:dyDescent="0.3">
      <c r="A190" s="31" t="s">
        <v>370</v>
      </c>
      <c r="B190" s="73" t="s">
        <v>32</v>
      </c>
      <c r="C190" s="73"/>
      <c r="D190" s="73"/>
      <c r="E190" s="73"/>
      <c r="F190" s="73"/>
      <c r="G190" s="12"/>
    </row>
    <row r="191" spans="1:7" ht="18" x14ac:dyDescent="0.35">
      <c r="A191" s="218" t="s">
        <v>316</v>
      </c>
      <c r="B191" s="73" t="s">
        <v>32</v>
      </c>
      <c r="C191" s="99" t="str">
        <f>IF(B191=0, -5, "0")</f>
        <v>0</v>
      </c>
      <c r="D191" s="73"/>
      <c r="E191" s="73"/>
      <c r="F191" s="73"/>
    </row>
    <row r="192" spans="1:7" ht="82.5" x14ac:dyDescent="0.3">
      <c r="A192" s="17" t="s">
        <v>311</v>
      </c>
      <c r="B192" s="73">
        <v>0</v>
      </c>
      <c r="C192" s="73"/>
      <c r="D192" s="74" t="s">
        <v>424</v>
      </c>
      <c r="E192" s="74" t="s">
        <v>425</v>
      </c>
      <c r="F192" s="73"/>
    </row>
    <row r="193" spans="1:6" x14ac:dyDescent="0.3">
      <c r="A193" s="40" t="s">
        <v>189</v>
      </c>
      <c r="B193" s="73">
        <v>2</v>
      </c>
      <c r="C193" s="73"/>
      <c r="D193" s="73"/>
      <c r="E193" s="73"/>
      <c r="F193" s="73"/>
    </row>
    <row r="194" spans="1:6" x14ac:dyDescent="0.3">
      <c r="A194" s="348" t="s">
        <v>36</v>
      </c>
      <c r="B194" s="349"/>
      <c r="C194" s="350"/>
      <c r="D194" s="259">
        <f>SUM(B190:C193)</f>
        <v>2</v>
      </c>
    </row>
    <row r="195" spans="1:6" x14ac:dyDescent="0.3">
      <c r="A195" s="348" t="s">
        <v>295</v>
      </c>
      <c r="B195" s="349"/>
      <c r="C195" s="350"/>
      <c r="D195" s="288">
        <f>D194/(COUNT(B190:C193)*2)</f>
        <v>0.5</v>
      </c>
    </row>
    <row r="197" spans="1:6" ht="18" x14ac:dyDescent="0.35">
      <c r="A197" s="47" t="s">
        <v>443</v>
      </c>
      <c r="B197" s="46"/>
      <c r="C197" s="46"/>
      <c r="D197" s="238">
        <v>0</v>
      </c>
      <c r="E197" s="231"/>
      <c r="F197" s="232"/>
    </row>
    <row r="198" spans="1:6" ht="22.5" x14ac:dyDescent="0.3">
      <c r="A198" s="263" t="s">
        <v>45</v>
      </c>
      <c r="B198" s="284"/>
      <c r="C198" s="285"/>
      <c r="D198" s="286">
        <f>SUM(D194,D186,D177,D169,D161,D63,D52,D33,D22,D118,D149,D133,D102,D84,D42)</f>
        <v>61</v>
      </c>
    </row>
    <row r="199" spans="1:6" ht="22.5" x14ac:dyDescent="0.3">
      <c r="A199" s="263" t="s">
        <v>323</v>
      </c>
      <c r="B199" s="284"/>
      <c r="C199" s="285"/>
      <c r="D199" s="287">
        <f>D198/(COUNT(B190:C193,B181:C185,B173:C176,B165:C168,B153:C160,B56:C62,B46:C51,B26:C32,B17:C21,B107:C117,B137:C148,B122:C132,B88:C101,B67:C83,B37:C41)*2)</f>
        <v>0.63541666666666663</v>
      </c>
    </row>
  </sheetData>
  <sheetProtection algorithmName="SHA-512" hashValue="UbgWiC4hoW/UzO3D1AP4G+WYHgcuYBKXqM5BMhGB14JFU7YR7W3Z7pkZVBo8WLxJD9vSe+W5KFhmRygB6cjRhw==" saltValue="rOiiVhG6JZ0CZ//12OgDUw=="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55" zoomScaleSheetLayoutView="55" workbookViewId="0">
      <selection activeCell="D4" sqref="D4"/>
    </sheetView>
  </sheetViews>
  <sheetFormatPr baseColWidth="10" defaultColWidth="11.42578125" defaultRowHeight="16.5" x14ac:dyDescent="0.3"/>
  <cols>
    <col min="1" max="1" width="60" style="10" customWidth="1"/>
    <col min="2" max="2" width="14" style="11" customWidth="1"/>
    <col min="3" max="3" width="9.140625" style="11" customWidth="1"/>
    <col min="4" max="4" width="50" style="11" customWidth="1"/>
    <col min="5" max="5" width="26.42578125" style="11" customWidth="1"/>
    <col min="6" max="6" width="12.5703125" style="155" customWidth="1"/>
    <col min="7" max="7" width="13.42578125" style="103" customWidth="1"/>
    <col min="8" max="8" width="11.42578125" style="11" hidden="1" customWidth="1"/>
    <col min="9" max="16384" width="11.42578125" style="11"/>
  </cols>
  <sheetData>
    <row r="1" spans="1:7" ht="24" x14ac:dyDescent="0.45">
      <c r="A1" s="12"/>
      <c r="C1" s="21">
        <v>0</v>
      </c>
      <c r="D1" s="341"/>
      <c r="E1" s="341"/>
      <c r="F1" s="341"/>
      <c r="G1" s="341"/>
    </row>
    <row r="2" spans="1:7" ht="24" x14ac:dyDescent="0.45">
      <c r="C2" s="21">
        <v>1</v>
      </c>
      <c r="D2" s="219"/>
      <c r="E2" s="204"/>
      <c r="F2" s="154"/>
      <c r="G2" s="104"/>
    </row>
    <row r="3" spans="1:7" ht="24" x14ac:dyDescent="0.45">
      <c r="C3" s="21">
        <v>2</v>
      </c>
      <c r="D3" s="219"/>
      <c r="E3" s="204"/>
      <c r="F3" s="154"/>
      <c r="G3" s="104"/>
    </row>
    <row r="4" spans="1:7" ht="24" x14ac:dyDescent="0.45">
      <c r="C4" s="21" t="s">
        <v>32</v>
      </c>
      <c r="D4" s="219"/>
      <c r="E4" s="204"/>
      <c r="F4" s="154"/>
      <c r="G4" s="104"/>
    </row>
    <row r="5" spans="1:7" ht="24" x14ac:dyDescent="0.45">
      <c r="D5" s="219"/>
      <c r="E5" s="204"/>
      <c r="F5" s="154"/>
      <c r="G5" s="104"/>
    </row>
    <row r="6" spans="1:7" ht="24" x14ac:dyDescent="0.45">
      <c r="D6" s="219"/>
      <c r="E6" s="204"/>
      <c r="F6" s="154"/>
      <c r="G6" s="104"/>
    </row>
    <row r="7" spans="1:7" ht="24.75" x14ac:dyDescent="0.45">
      <c r="A7" s="342" t="s">
        <v>179</v>
      </c>
      <c r="B7" s="342"/>
      <c r="C7" s="342"/>
      <c r="D7" s="342"/>
      <c r="E7" s="342"/>
      <c r="F7" s="342"/>
      <c r="G7" s="104"/>
    </row>
    <row r="8" spans="1:7" ht="29.25" x14ac:dyDescent="0.45">
      <c r="A8" s="343" t="str">
        <f>'Page de garde'!D18</f>
        <v>Khezema</v>
      </c>
      <c r="B8" s="343"/>
      <c r="C8" s="343"/>
      <c r="D8" s="343"/>
      <c r="E8" s="343"/>
      <c r="F8" s="343"/>
      <c r="G8" s="104"/>
    </row>
    <row r="9" spans="1:7" ht="24" x14ac:dyDescent="0.45">
      <c r="A9" s="245" t="s">
        <v>42</v>
      </c>
      <c r="B9" s="344"/>
      <c r="C9" s="344"/>
      <c r="D9" s="344"/>
      <c r="E9" s="344"/>
      <c r="F9" s="344"/>
      <c r="G9" s="104"/>
    </row>
    <row r="10" spans="1:7" ht="24" x14ac:dyDescent="0.45">
      <c r="A10" s="246" t="s">
        <v>44</v>
      </c>
      <c r="B10" s="345"/>
      <c r="C10" s="345"/>
      <c r="D10" s="345"/>
      <c r="E10" s="345"/>
      <c r="F10" s="345"/>
      <c r="G10" s="104"/>
    </row>
    <row r="11" spans="1:7" ht="24" x14ac:dyDescent="0.45">
      <c r="A11" s="245" t="s">
        <v>43</v>
      </c>
      <c r="B11" s="340"/>
      <c r="C11" s="340"/>
      <c r="D11" s="340"/>
      <c r="E11" s="340"/>
      <c r="F11" s="340"/>
      <c r="G11" s="104"/>
    </row>
    <row r="12" spans="1:7" ht="24" x14ac:dyDescent="0.45">
      <c r="A12" s="245" t="s">
        <v>239</v>
      </c>
      <c r="B12" s="338">
        <f>D549</f>
        <v>0</v>
      </c>
      <c r="C12" s="338"/>
      <c r="D12" s="338"/>
      <c r="E12" s="338"/>
      <c r="F12" s="338"/>
      <c r="G12" s="104"/>
    </row>
    <row r="13" spans="1:7" ht="22.5" x14ac:dyDescent="0.45">
      <c r="D13" s="339"/>
      <c r="E13" s="339"/>
      <c r="F13" s="339"/>
      <c r="G13" s="339"/>
    </row>
    <row r="14" spans="1:7" ht="16.5" customHeight="1" x14ac:dyDescent="0.3">
      <c r="A14" s="11"/>
    </row>
    <row r="15" spans="1:7" ht="16.5" customHeight="1" x14ac:dyDescent="0.35">
      <c r="A15" s="280" t="s">
        <v>0</v>
      </c>
      <c r="B15" s="280"/>
      <c r="C15" s="280"/>
      <c r="D15" s="280"/>
      <c r="E15" s="280"/>
      <c r="F15" s="281"/>
    </row>
    <row r="16" spans="1:7" ht="16.5" customHeight="1" x14ac:dyDescent="0.35">
      <c r="A16" s="144">
        <f>B11</f>
        <v>0</v>
      </c>
      <c r="B16" s="143"/>
      <c r="C16" s="143"/>
      <c r="D16" s="143"/>
      <c r="E16" s="143"/>
      <c r="F16" s="156"/>
    </row>
    <row r="17" spans="1:8" ht="16.5" customHeight="1" x14ac:dyDescent="0.3">
      <c r="A17" s="322" t="s">
        <v>30</v>
      </c>
      <c r="B17" s="323" t="s">
        <v>31</v>
      </c>
      <c r="C17" s="323"/>
      <c r="D17" s="323" t="s">
        <v>46</v>
      </c>
      <c r="E17" s="324" t="s">
        <v>310</v>
      </c>
      <c r="F17" s="324" t="s">
        <v>357</v>
      </c>
    </row>
    <row r="18" spans="1:8" ht="16.5" customHeight="1" x14ac:dyDescent="0.3">
      <c r="A18" s="322"/>
      <c r="B18" s="247" t="s">
        <v>34</v>
      </c>
      <c r="C18" s="247" t="s">
        <v>33</v>
      </c>
      <c r="D18" s="323"/>
      <c r="E18" s="324"/>
      <c r="F18" s="324"/>
    </row>
    <row r="19" spans="1:8" x14ac:dyDescent="0.3">
      <c r="A19" s="11"/>
    </row>
    <row r="20" spans="1:8" ht="18" x14ac:dyDescent="0.3">
      <c r="A20" s="147" t="s">
        <v>1</v>
      </c>
      <c r="B20" s="148"/>
      <c r="C20" s="148"/>
      <c r="D20" s="148"/>
      <c r="E20" s="148"/>
      <c r="F20" s="157"/>
    </row>
    <row r="21" spans="1:8" x14ac:dyDescent="0.3">
      <c r="A21" s="53" t="s">
        <v>10</v>
      </c>
      <c r="B21" s="109">
        <v>0</v>
      </c>
      <c r="C21" s="109"/>
      <c r="D21" s="74"/>
      <c r="E21" s="73"/>
      <c r="F21" s="158"/>
      <c r="H21" s="11" t="s">
        <v>355</v>
      </c>
    </row>
    <row r="22" spans="1:8" x14ac:dyDescent="0.3">
      <c r="A22" s="53" t="s">
        <v>188</v>
      </c>
      <c r="B22" s="109">
        <v>0</v>
      </c>
      <c r="C22" s="109"/>
      <c r="D22" s="74"/>
      <c r="E22" s="73"/>
      <c r="F22" s="158"/>
      <c r="H22" s="11" t="s">
        <v>356</v>
      </c>
    </row>
    <row r="23" spans="1:8" x14ac:dyDescent="0.3">
      <c r="A23" s="53" t="s">
        <v>89</v>
      </c>
      <c r="B23" s="109">
        <v>0</v>
      </c>
      <c r="C23" s="109"/>
      <c r="D23" s="74"/>
      <c r="E23" s="73"/>
      <c r="F23" s="158"/>
    </row>
    <row r="24" spans="1:8" s="91" customFormat="1" x14ac:dyDescent="0.3">
      <c r="A24" s="41" t="s">
        <v>264</v>
      </c>
      <c r="B24" s="109">
        <v>0</v>
      </c>
      <c r="C24" s="110"/>
      <c r="E24" s="95"/>
      <c r="F24" s="158"/>
      <c r="G24" s="106"/>
    </row>
    <row r="25" spans="1:8" x14ac:dyDescent="0.3">
      <c r="A25" s="248" t="s">
        <v>36</v>
      </c>
      <c r="B25" s="248"/>
      <c r="C25" s="248"/>
      <c r="D25" s="248">
        <f>SUM(B21:C24)</f>
        <v>0</v>
      </c>
    </row>
    <row r="26" spans="1:8" x14ac:dyDescent="0.3">
      <c r="A26" s="248" t="s">
        <v>35</v>
      </c>
      <c r="B26" s="249"/>
      <c r="C26" s="250"/>
      <c r="D26" s="251">
        <f>D25/(COUNT(B21:C24)*2)</f>
        <v>0</v>
      </c>
    </row>
    <row r="27" spans="1:8" x14ac:dyDescent="0.3">
      <c r="A27" s="1"/>
      <c r="B27" s="103"/>
      <c r="C27" s="111"/>
      <c r="D27" s="103"/>
    </row>
    <row r="28" spans="1:8" ht="18" x14ac:dyDescent="0.3">
      <c r="A28" s="149" t="s">
        <v>18</v>
      </c>
      <c r="B28" s="150"/>
      <c r="C28" s="150"/>
      <c r="D28" s="150"/>
      <c r="E28" s="150"/>
      <c r="F28" s="152"/>
    </row>
    <row r="29" spans="1:8" x14ac:dyDescent="0.3">
      <c r="A29" s="4" t="s">
        <v>2</v>
      </c>
      <c r="B29" s="109">
        <v>0</v>
      </c>
      <c r="C29" s="109"/>
      <c r="D29" s="74"/>
      <c r="E29" s="73"/>
      <c r="F29" s="158"/>
    </row>
    <row r="30" spans="1:8" ht="17.25" x14ac:dyDescent="0.35">
      <c r="A30" s="169" t="s">
        <v>169</v>
      </c>
      <c r="B30" s="109" t="s">
        <v>32</v>
      </c>
      <c r="C30" s="112" t="str">
        <f>IF(B30=0, -5, "0")</f>
        <v>0</v>
      </c>
      <c r="D30" s="74"/>
      <c r="E30" s="73"/>
      <c r="F30" s="158"/>
    </row>
    <row r="31" spans="1:8" x14ac:dyDescent="0.3">
      <c r="A31" s="53" t="s">
        <v>400</v>
      </c>
      <c r="B31" s="109">
        <v>0</v>
      </c>
      <c r="C31" s="109"/>
      <c r="D31" s="74"/>
      <c r="E31" s="73"/>
      <c r="F31" s="158"/>
    </row>
    <row r="32" spans="1:8" ht="45" x14ac:dyDescent="0.3">
      <c r="A32" s="53" t="s">
        <v>152</v>
      </c>
      <c r="B32" s="109">
        <v>0</v>
      </c>
      <c r="C32" s="109"/>
      <c r="D32" s="113"/>
      <c r="E32" s="73"/>
      <c r="F32" s="158"/>
    </row>
    <row r="33" spans="1:7" ht="30" x14ac:dyDescent="0.3">
      <c r="A33" s="4" t="s">
        <v>51</v>
      </c>
      <c r="B33" s="109">
        <v>0</v>
      </c>
      <c r="C33" s="110"/>
      <c r="D33" s="192"/>
      <c r="E33" s="73"/>
      <c r="F33" s="158"/>
    </row>
    <row r="34" spans="1:7" ht="82.5" x14ac:dyDescent="0.3">
      <c r="A34" s="170" t="s">
        <v>153</v>
      </c>
      <c r="B34" s="109" t="s">
        <v>32</v>
      </c>
      <c r="C34" s="172" t="str">
        <f>IF(B34=0, -5, "0")</f>
        <v>0</v>
      </c>
      <c r="D34" s="73"/>
      <c r="E34" s="73"/>
      <c r="F34" s="158"/>
      <c r="G34" s="106"/>
    </row>
    <row r="35" spans="1:7" ht="33" x14ac:dyDescent="0.3">
      <c r="A35" s="145" t="s">
        <v>11</v>
      </c>
      <c r="B35" s="109" t="s">
        <v>32</v>
      </c>
      <c r="C35" s="112" t="str">
        <f>IF(B35=0, -5, "0")</f>
        <v>0</v>
      </c>
      <c r="D35" s="102"/>
      <c r="E35" s="73"/>
      <c r="F35" s="158"/>
    </row>
    <row r="36" spans="1:7" ht="18" x14ac:dyDescent="0.3">
      <c r="A36" s="4" t="s">
        <v>250</v>
      </c>
      <c r="B36" s="109">
        <v>0</v>
      </c>
      <c r="C36" s="110"/>
      <c r="D36" s="115"/>
      <c r="E36" s="85"/>
      <c r="F36" s="158"/>
      <c r="G36" s="106"/>
    </row>
    <row r="37" spans="1:7" x14ac:dyDescent="0.3">
      <c r="A37" s="4" t="s">
        <v>181</v>
      </c>
      <c r="B37" s="109">
        <v>0</v>
      </c>
      <c r="C37" s="109"/>
      <c r="D37" s="74"/>
      <c r="E37" s="73"/>
      <c r="F37" s="158"/>
    </row>
    <row r="38" spans="1:7" x14ac:dyDescent="0.3">
      <c r="A38" s="332" t="s">
        <v>378</v>
      </c>
      <c r="B38" s="333"/>
      <c r="C38" s="333"/>
      <c r="D38" s="333"/>
      <c r="E38" s="333"/>
      <c r="F38" s="334"/>
    </row>
    <row r="39" spans="1:7" ht="30.75" customHeight="1" x14ac:dyDescent="0.3">
      <c r="A39" s="4" t="s">
        <v>360</v>
      </c>
      <c r="B39" s="109">
        <v>0</v>
      </c>
      <c r="C39" s="109"/>
      <c r="D39" s="74"/>
      <c r="E39" s="73"/>
      <c r="F39" s="158"/>
    </row>
    <row r="40" spans="1:7" ht="30.75" customHeight="1" x14ac:dyDescent="0.3">
      <c r="A40" s="53" t="s">
        <v>380</v>
      </c>
      <c r="B40" s="109">
        <v>0</v>
      </c>
      <c r="C40" s="109"/>
      <c r="D40" s="74"/>
      <c r="E40" s="73"/>
      <c r="F40" s="158"/>
    </row>
    <row r="41" spans="1:7" ht="45" x14ac:dyDescent="0.3">
      <c r="A41" s="4" t="s">
        <v>249</v>
      </c>
      <c r="B41" s="225" t="str">
        <f>IF(D41=1, 2, IF(AND(D41&lt;1,D41&gt;0), 1, "0"))</f>
        <v>0</v>
      </c>
      <c r="C41" s="109"/>
      <c r="D41" s="226" t="str">
        <f>IFERROR(E41/F41,"N.A")</f>
        <v>N.A</v>
      </c>
      <c r="E41" s="227">
        <f>COUNTIF('A1 Exploitation'!F21:F40,"ok")</f>
        <v>0</v>
      </c>
      <c r="F41" s="228">
        <f>COUNTA('A1 Exploitation'!F21:F40)</f>
        <v>0</v>
      </c>
    </row>
    <row r="42" spans="1:7" x14ac:dyDescent="0.3">
      <c r="A42" s="252" t="s">
        <v>36</v>
      </c>
      <c r="B42" s="252"/>
      <c r="C42" s="252"/>
      <c r="D42" s="252">
        <f>SUM(B29:C37,B39:C41)</f>
        <v>0</v>
      </c>
    </row>
    <row r="43" spans="1:7" x14ac:dyDescent="0.3">
      <c r="A43" s="248" t="s">
        <v>35</v>
      </c>
      <c r="B43" s="249"/>
      <c r="C43" s="250"/>
      <c r="D43" s="251">
        <f>D42/(COUNT(B29:C37,B39:C41)*2)</f>
        <v>0</v>
      </c>
    </row>
    <row r="44" spans="1:7" x14ac:dyDescent="0.3">
      <c r="A44" s="2"/>
      <c r="B44" s="111"/>
      <c r="C44" s="111"/>
      <c r="D44" s="111"/>
    </row>
    <row r="45" spans="1:7" ht="18" x14ac:dyDescent="0.35">
      <c r="A45" s="268" t="s">
        <v>38</v>
      </c>
      <c r="B45" s="278"/>
      <c r="C45" s="279"/>
      <c r="D45" s="271">
        <f>SUM(D42,D25)</f>
        <v>0</v>
      </c>
    </row>
    <row r="46" spans="1:7" ht="18" x14ac:dyDescent="0.35">
      <c r="A46" s="268" t="s">
        <v>198</v>
      </c>
      <c r="B46" s="278"/>
      <c r="C46" s="279"/>
      <c r="D46" s="272">
        <f>D45/(COUNT(B29:C37,B21:C24,B39:C41)*2)</f>
        <v>0</v>
      </c>
    </row>
    <row r="47" spans="1:7" x14ac:dyDescent="0.3">
      <c r="A47" s="117"/>
      <c r="B47" s="103"/>
      <c r="C47" s="111"/>
      <c r="D47" s="103"/>
    </row>
    <row r="48" spans="1:7" ht="18" x14ac:dyDescent="0.35">
      <c r="A48" s="280" t="s">
        <v>124</v>
      </c>
      <c r="B48" s="280"/>
      <c r="C48" s="280"/>
      <c r="D48" s="280"/>
      <c r="E48" s="280"/>
      <c r="F48" s="281"/>
    </row>
    <row r="49" spans="1:7" x14ac:dyDescent="0.3">
      <c r="A49" s="118">
        <f>B11</f>
        <v>0</v>
      </c>
      <c r="B49" s="103"/>
      <c r="C49" s="111"/>
      <c r="D49" s="103"/>
    </row>
    <row r="50" spans="1:7" x14ac:dyDescent="0.3">
      <c r="A50" s="322" t="s">
        <v>30</v>
      </c>
      <c r="B50" s="323" t="s">
        <v>31</v>
      </c>
      <c r="C50" s="323"/>
      <c r="D50" s="323" t="s">
        <v>46</v>
      </c>
      <c r="E50" s="324" t="s">
        <v>310</v>
      </c>
      <c r="F50" s="324" t="s">
        <v>359</v>
      </c>
      <c r="G50" s="106"/>
    </row>
    <row r="51" spans="1:7" x14ac:dyDescent="0.3">
      <c r="A51" s="322"/>
      <c r="B51" s="247" t="s">
        <v>34</v>
      </c>
      <c r="C51" s="247" t="s">
        <v>33</v>
      </c>
      <c r="D51" s="323"/>
      <c r="E51" s="324"/>
      <c r="F51" s="324"/>
    </row>
    <row r="52" spans="1:7" x14ac:dyDescent="0.3">
      <c r="A52" s="151" t="s">
        <v>58</v>
      </c>
      <c r="B52" s="152"/>
      <c r="C52" s="152"/>
      <c r="D52" s="152"/>
      <c r="E52" s="152"/>
      <c r="F52" s="152"/>
    </row>
    <row r="53" spans="1:7" x14ac:dyDescent="0.3">
      <c r="A53" s="9" t="s">
        <v>99</v>
      </c>
      <c r="B53" s="109">
        <v>0</v>
      </c>
      <c r="C53" s="109"/>
      <c r="D53" s="114"/>
      <c r="E53" s="73"/>
      <c r="F53" s="158"/>
    </row>
    <row r="54" spans="1:7" ht="30" x14ac:dyDescent="0.3">
      <c r="A54" s="15" t="s">
        <v>229</v>
      </c>
      <c r="B54" s="109">
        <v>0</v>
      </c>
      <c r="C54" s="109"/>
      <c r="D54" s="114"/>
      <c r="E54" s="73"/>
      <c r="F54" s="158"/>
    </row>
    <row r="55" spans="1:7" x14ac:dyDescent="0.3">
      <c r="A55" s="7" t="s">
        <v>361</v>
      </c>
      <c r="B55" s="109">
        <v>0</v>
      </c>
      <c r="C55" s="109"/>
      <c r="D55" s="114"/>
      <c r="E55" s="73"/>
      <c r="F55" s="158"/>
    </row>
    <row r="56" spans="1:7" x14ac:dyDescent="0.3">
      <c r="A56" s="9" t="s">
        <v>255</v>
      </c>
      <c r="B56" s="109">
        <v>0</v>
      </c>
      <c r="C56" s="110"/>
      <c r="D56" s="119"/>
      <c r="E56" s="85"/>
      <c r="F56" s="158"/>
    </row>
    <row r="57" spans="1:7" x14ac:dyDescent="0.3">
      <c r="A57" s="9" t="s">
        <v>27</v>
      </c>
      <c r="B57" s="109">
        <v>0</v>
      </c>
      <c r="C57" s="109"/>
      <c r="D57" s="114"/>
      <c r="E57" s="73"/>
      <c r="F57" s="158"/>
    </row>
    <row r="58" spans="1:7" x14ac:dyDescent="0.3">
      <c r="A58" s="15" t="s">
        <v>128</v>
      </c>
      <c r="B58" s="109">
        <v>0</v>
      </c>
      <c r="C58" s="109"/>
      <c r="D58" s="114"/>
      <c r="E58" s="73"/>
      <c r="F58" s="158"/>
    </row>
    <row r="59" spans="1:7" ht="17.25" x14ac:dyDescent="0.35">
      <c r="A59" s="205" t="s">
        <v>7</v>
      </c>
      <c r="B59" s="109" t="s">
        <v>32</v>
      </c>
      <c r="C59" s="112" t="str">
        <f>IF(B59=0, -10, IF(B59=1, -5, "0"))</f>
        <v>0</v>
      </c>
      <c r="D59" s="108"/>
      <c r="E59" s="73"/>
      <c r="F59" s="158"/>
    </row>
    <row r="60" spans="1:7" x14ac:dyDescent="0.3">
      <c r="A60" s="6" t="s">
        <v>26</v>
      </c>
      <c r="B60" s="109">
        <v>0</v>
      </c>
      <c r="C60" s="120"/>
      <c r="D60" s="108"/>
      <c r="E60" s="73"/>
      <c r="F60" s="158"/>
    </row>
    <row r="61" spans="1:7" x14ac:dyDescent="0.3">
      <c r="A61" s="248" t="s">
        <v>36</v>
      </c>
      <c r="B61" s="248"/>
      <c r="C61" s="248"/>
      <c r="D61" s="248">
        <f>SUM(B53:C60)</f>
        <v>0</v>
      </c>
    </row>
    <row r="62" spans="1:7" x14ac:dyDescent="0.3">
      <c r="A62" s="248" t="s">
        <v>35</v>
      </c>
      <c r="B62" s="249"/>
      <c r="C62" s="250"/>
      <c r="D62" s="251">
        <f>D61/(COUNT(B53:C60)*2)</f>
        <v>0</v>
      </c>
    </row>
    <row r="63" spans="1:7" x14ac:dyDescent="0.3">
      <c r="A63" s="117"/>
      <c r="B63" s="103"/>
      <c r="C63" s="111"/>
      <c r="D63" s="103"/>
    </row>
    <row r="64" spans="1:7" ht="18" x14ac:dyDescent="0.3">
      <c r="A64" s="149" t="s">
        <v>60</v>
      </c>
      <c r="B64" s="150"/>
      <c r="C64" s="150"/>
      <c r="D64" s="150"/>
      <c r="E64" s="150"/>
      <c r="F64" s="152"/>
    </row>
    <row r="65" spans="1:7" s="91" customFormat="1" x14ac:dyDescent="0.3">
      <c r="A65" s="197" t="s">
        <v>375</v>
      </c>
      <c r="B65" s="109" t="s">
        <v>32</v>
      </c>
      <c r="C65" s="110" t="str">
        <f>IF(B65=0, -5, "0")</f>
        <v>0</v>
      </c>
      <c r="D65" s="121"/>
      <c r="E65" s="95"/>
      <c r="F65" s="158"/>
      <c r="G65" s="106"/>
    </row>
    <row r="66" spans="1:7" x14ac:dyDescent="0.3">
      <c r="A66" s="7" t="s">
        <v>129</v>
      </c>
      <c r="B66" s="109">
        <v>0</v>
      </c>
      <c r="C66" s="109"/>
      <c r="D66" s="92"/>
      <c r="E66" s="73"/>
      <c r="F66" s="158"/>
    </row>
    <row r="67" spans="1:7" x14ac:dyDescent="0.3">
      <c r="A67" s="7" t="s">
        <v>110</v>
      </c>
      <c r="B67" s="109">
        <v>0</v>
      </c>
      <c r="C67" s="109"/>
      <c r="D67" s="92"/>
      <c r="E67" s="73"/>
      <c r="F67" s="158"/>
    </row>
    <row r="68" spans="1:7" ht="17.25" x14ac:dyDescent="0.35">
      <c r="A68" s="207" t="s">
        <v>401</v>
      </c>
      <c r="B68" s="109" t="s">
        <v>32</v>
      </c>
      <c r="C68" s="112" t="str">
        <f>IF(B68=0, -10, "0")</f>
        <v>0</v>
      </c>
      <c r="D68" s="95"/>
      <c r="E68" s="73"/>
      <c r="F68" s="158"/>
      <c r="G68" s="168"/>
    </row>
    <row r="69" spans="1:7" ht="30" x14ac:dyDescent="0.3">
      <c r="A69" s="163" t="s">
        <v>379</v>
      </c>
      <c r="B69" s="109" t="s">
        <v>32</v>
      </c>
      <c r="C69" s="122" t="str">
        <f>IF(B69=0, -5, "0")</f>
        <v>0</v>
      </c>
      <c r="D69" s="74"/>
      <c r="E69" s="73"/>
      <c r="F69" s="158"/>
      <c r="G69" s="168"/>
    </row>
    <row r="70" spans="1:7" ht="30" x14ac:dyDescent="0.3">
      <c r="A70" s="53" t="s">
        <v>376</v>
      </c>
      <c r="B70" s="109">
        <v>0</v>
      </c>
      <c r="C70" s="109"/>
      <c r="D70" s="108"/>
      <c r="E70" s="85"/>
      <c r="F70" s="158"/>
      <c r="G70" s="168"/>
    </row>
    <row r="71" spans="1:7" ht="35.25" customHeight="1" x14ac:dyDescent="0.3">
      <c r="A71" s="53" t="s">
        <v>377</v>
      </c>
      <c r="B71" s="109">
        <v>0</v>
      </c>
      <c r="C71" s="109"/>
      <c r="D71" s="108"/>
      <c r="E71" s="73"/>
      <c r="F71" s="158"/>
      <c r="G71" s="168"/>
    </row>
    <row r="72" spans="1:7" x14ac:dyDescent="0.3">
      <c r="A72" s="163" t="s">
        <v>381</v>
      </c>
      <c r="B72" s="109" t="s">
        <v>32</v>
      </c>
      <c r="C72" s="110" t="str">
        <f>IF(B72=0, -5, "0")</f>
        <v>0</v>
      </c>
      <c r="D72" s="114"/>
      <c r="F72" s="158"/>
      <c r="G72" s="168"/>
    </row>
    <row r="73" spans="1:7" ht="36.75" customHeight="1" x14ac:dyDescent="0.3">
      <c r="A73" s="163" t="s">
        <v>397</v>
      </c>
      <c r="B73" s="109">
        <v>0</v>
      </c>
      <c r="C73" s="172"/>
      <c r="D73" s="177"/>
      <c r="E73" s="95"/>
      <c r="F73" s="158"/>
      <c r="G73" s="168"/>
    </row>
    <row r="74" spans="1:7" s="91" customFormat="1" x14ac:dyDescent="0.3">
      <c r="A74" s="163" t="s">
        <v>392</v>
      </c>
      <c r="B74" s="109" t="s">
        <v>32</v>
      </c>
      <c r="C74" s="122" t="str">
        <f>IF(B74=0, -5, "0")</f>
        <v>0</v>
      </c>
      <c r="D74" s="193"/>
      <c r="E74" s="95"/>
      <c r="F74" s="158"/>
      <c r="G74" s="168"/>
    </row>
    <row r="75" spans="1:7" s="91" customFormat="1" x14ac:dyDescent="0.3">
      <c r="A75" s="53" t="s">
        <v>251</v>
      </c>
      <c r="B75" s="109">
        <v>0</v>
      </c>
      <c r="C75" s="110"/>
      <c r="D75" s="123"/>
      <c r="E75" s="85"/>
      <c r="F75" s="158"/>
      <c r="G75" s="168"/>
    </row>
    <row r="76" spans="1:7" s="91" customFormat="1" x14ac:dyDescent="0.3">
      <c r="A76" s="53" t="s">
        <v>156</v>
      </c>
      <c r="B76" s="109">
        <v>0</v>
      </c>
      <c r="C76" s="110"/>
      <c r="D76" s="114"/>
      <c r="E76" s="85"/>
      <c r="F76" s="158"/>
      <c r="G76" s="168"/>
    </row>
    <row r="77" spans="1:7" s="91" customFormat="1" x14ac:dyDescent="0.3">
      <c r="A77" s="53" t="s">
        <v>170</v>
      </c>
      <c r="B77" s="109">
        <v>0</v>
      </c>
      <c r="C77" s="110"/>
      <c r="D77" s="123"/>
      <c r="E77" s="85"/>
      <c r="F77" s="158"/>
      <c r="G77" s="168"/>
    </row>
    <row r="78" spans="1:7" s="91" customFormat="1" ht="18" x14ac:dyDescent="0.35">
      <c r="A78" s="146" t="s">
        <v>396</v>
      </c>
      <c r="B78" s="109">
        <v>0</v>
      </c>
      <c r="C78" s="122"/>
      <c r="D78" s="177"/>
      <c r="E78" s="50"/>
      <c r="F78" s="158"/>
      <c r="G78" s="168"/>
    </row>
    <row r="79" spans="1:7" s="91" customFormat="1" x14ac:dyDescent="0.3">
      <c r="A79" s="163" t="s">
        <v>155</v>
      </c>
      <c r="B79" s="109" t="s">
        <v>32</v>
      </c>
      <c r="C79" s="122" t="str">
        <f>IF(B79=0, -5, "0")</f>
        <v>0</v>
      </c>
      <c r="D79" s="123"/>
      <c r="E79" s="85"/>
      <c r="F79" s="158"/>
      <c r="G79" s="168"/>
    </row>
    <row r="80" spans="1:7" s="91" customFormat="1" x14ac:dyDescent="0.3">
      <c r="A80" s="7" t="s">
        <v>75</v>
      </c>
      <c r="B80" s="109">
        <v>0</v>
      </c>
      <c r="C80" s="110"/>
      <c r="D80" s="123"/>
      <c r="E80" s="85"/>
      <c r="F80" s="158"/>
      <c r="G80" s="106"/>
    </row>
    <row r="81" spans="1:7" s="91" customFormat="1" ht="30" x14ac:dyDescent="0.3">
      <c r="A81" s="53" t="s">
        <v>178</v>
      </c>
      <c r="B81" s="109">
        <v>0</v>
      </c>
      <c r="C81" s="110"/>
      <c r="D81" s="123"/>
      <c r="E81" s="85"/>
      <c r="F81" s="158"/>
      <c r="G81" s="106"/>
    </row>
    <row r="82" spans="1:7" s="91" customFormat="1" ht="49.5" x14ac:dyDescent="0.3">
      <c r="A82" s="208" t="s">
        <v>387</v>
      </c>
      <c r="B82" s="109" t="s">
        <v>32</v>
      </c>
      <c r="C82" s="112" t="str">
        <f>IF(B82=0, -10, "0")</f>
        <v>0</v>
      </c>
      <c r="D82" s="123"/>
      <c r="E82" s="95"/>
      <c r="F82" s="158"/>
      <c r="G82" s="106"/>
    </row>
    <row r="83" spans="1:7" s="91" customFormat="1" x14ac:dyDescent="0.3">
      <c r="A83" s="41" t="s">
        <v>382</v>
      </c>
      <c r="B83" s="109">
        <v>0</v>
      </c>
      <c r="C83" s="167"/>
      <c r="D83" s="123"/>
      <c r="E83" s="85"/>
      <c r="F83" s="159"/>
      <c r="G83" s="106"/>
    </row>
    <row r="84" spans="1:7" x14ac:dyDescent="0.3">
      <c r="A84" s="248" t="s">
        <v>36</v>
      </c>
      <c r="B84" s="248"/>
      <c r="C84" s="248"/>
      <c r="D84" s="252">
        <f>SUM(B65:C83)</f>
        <v>0</v>
      </c>
    </row>
    <row r="85" spans="1:7" x14ac:dyDescent="0.3">
      <c r="A85" s="248" t="s">
        <v>35</v>
      </c>
      <c r="B85" s="249"/>
      <c r="C85" s="250"/>
      <c r="D85" s="251">
        <f>D84/(COUNT(B65:C83)*2)</f>
        <v>0</v>
      </c>
    </row>
    <row r="86" spans="1:7" x14ac:dyDescent="0.3">
      <c r="A86" s="117"/>
      <c r="B86" s="103"/>
      <c r="C86" s="111"/>
      <c r="D86" s="103"/>
    </row>
    <row r="87" spans="1:7" ht="18" x14ac:dyDescent="0.3">
      <c r="A87" s="149" t="s">
        <v>25</v>
      </c>
      <c r="B87" s="150"/>
      <c r="C87" s="150"/>
      <c r="D87" s="150"/>
      <c r="E87" s="150"/>
      <c r="F87" s="152"/>
    </row>
    <row r="88" spans="1:7" x14ac:dyDescent="0.3">
      <c r="A88" s="4" t="s">
        <v>96</v>
      </c>
      <c r="B88" s="109">
        <v>0</v>
      </c>
      <c r="C88" s="109"/>
      <c r="D88" s="113"/>
      <c r="E88" s="73"/>
      <c r="F88" s="158"/>
    </row>
    <row r="89" spans="1:7" ht="17.25" x14ac:dyDescent="0.35">
      <c r="A89" s="205" t="s">
        <v>55</v>
      </c>
      <c r="B89" s="109" t="s">
        <v>32</v>
      </c>
      <c r="C89" s="112" t="str">
        <f>IF(B89=0, -10, IF(B89=1, -5, "0"))</f>
        <v>0</v>
      </c>
      <c r="D89" s="108"/>
      <c r="E89" s="73"/>
      <c r="F89" s="158"/>
    </row>
    <row r="90" spans="1:7" ht="30" customHeight="1" x14ac:dyDescent="0.3">
      <c r="A90" s="7" t="s">
        <v>222</v>
      </c>
      <c r="B90" s="109">
        <v>0</v>
      </c>
      <c r="C90" s="109"/>
      <c r="D90" s="108"/>
      <c r="E90" s="73"/>
      <c r="F90" s="158"/>
    </row>
    <row r="91" spans="1:7" x14ac:dyDescent="0.3">
      <c r="A91" s="209" t="s">
        <v>374</v>
      </c>
      <c r="B91" s="109" t="s">
        <v>32</v>
      </c>
      <c r="C91" s="112" t="str">
        <f>IF(B91=0, -10, "0")</f>
        <v>0</v>
      </c>
      <c r="D91" s="174"/>
      <c r="E91" s="85"/>
      <c r="F91" s="158"/>
      <c r="G91" s="106"/>
    </row>
    <row r="92" spans="1:7" x14ac:dyDescent="0.3">
      <c r="A92" s="53" t="s">
        <v>383</v>
      </c>
      <c r="B92" s="109">
        <v>0</v>
      </c>
      <c r="C92" s="172"/>
      <c r="D92" s="119"/>
      <c r="E92" s="85"/>
      <c r="F92" s="158"/>
    </row>
    <row r="93" spans="1:7" ht="30" x14ac:dyDescent="0.3">
      <c r="A93" s="4" t="s">
        <v>358</v>
      </c>
      <c r="B93" s="109">
        <v>0</v>
      </c>
      <c r="C93" s="109"/>
      <c r="D93" s="108"/>
      <c r="E93" s="73"/>
      <c r="F93" s="158"/>
    </row>
    <row r="94" spans="1:7" x14ac:dyDescent="0.3">
      <c r="A94" s="332" t="s">
        <v>378</v>
      </c>
      <c r="B94" s="333"/>
      <c r="C94" s="333"/>
      <c r="D94" s="333"/>
      <c r="E94" s="333"/>
      <c r="F94" s="334"/>
    </row>
    <row r="95" spans="1:7" ht="26.25" customHeight="1" x14ac:dyDescent="0.3">
      <c r="A95" s="183" t="s">
        <v>360</v>
      </c>
      <c r="B95" s="109">
        <v>0</v>
      </c>
      <c r="C95" s="184"/>
      <c r="D95" s="185"/>
      <c r="E95" s="85"/>
      <c r="F95" s="158"/>
    </row>
    <row r="96" spans="1:7" s="91" customFormat="1" ht="31.5" customHeight="1" x14ac:dyDescent="0.3">
      <c r="A96" s="41" t="s">
        <v>385</v>
      </c>
      <c r="B96" s="109">
        <v>0</v>
      </c>
      <c r="C96" s="167"/>
      <c r="D96" s="177"/>
      <c r="E96" s="85"/>
      <c r="F96" s="158"/>
      <c r="G96" s="106"/>
    </row>
    <row r="97" spans="1:7" s="91" customFormat="1" ht="31.5" customHeight="1" x14ac:dyDescent="0.3">
      <c r="A97" s="173" t="s">
        <v>390</v>
      </c>
      <c r="B97" s="109">
        <v>0</v>
      </c>
      <c r="C97" s="167"/>
      <c r="D97" s="177"/>
      <c r="E97" s="85"/>
      <c r="F97" s="158"/>
      <c r="G97" s="106"/>
    </row>
    <row r="98" spans="1:7" s="91" customFormat="1" ht="24" customHeight="1" x14ac:dyDescent="0.3">
      <c r="A98" s="173" t="s">
        <v>391</v>
      </c>
      <c r="B98" s="109">
        <v>0</v>
      </c>
      <c r="C98" s="167"/>
      <c r="D98" s="177"/>
      <c r="E98" s="85"/>
      <c r="F98" s="158"/>
      <c r="G98" s="106"/>
    </row>
    <row r="99" spans="1:7" s="91" customFormat="1" ht="42.75" customHeight="1" x14ac:dyDescent="0.3">
      <c r="A99" s="173" t="s">
        <v>249</v>
      </c>
      <c r="B99" s="225" t="str">
        <f>IF(D99=1, 2, IF(AND(D99&lt;1,D99&gt;0), 1, "0"))</f>
        <v>0</v>
      </c>
      <c r="C99" s="167"/>
      <c r="D99" s="226" t="str">
        <f>IFERROR(E99/F99,"N.A")</f>
        <v>N.A</v>
      </c>
      <c r="E99" s="227">
        <f>COUNTIF('A1 Exploitation'!F53:F98,"ok")</f>
        <v>0</v>
      </c>
      <c r="F99" s="228">
        <f>COUNTA('A1 Exploitation'!F53:F98)</f>
        <v>0</v>
      </c>
      <c r="G99" s="106"/>
    </row>
    <row r="100" spans="1:7" x14ac:dyDescent="0.3">
      <c r="A100" s="248" t="s">
        <v>36</v>
      </c>
      <c r="B100" s="248"/>
      <c r="C100" s="248"/>
      <c r="D100" s="248">
        <f>SUM(B88:C93,B95:C99)</f>
        <v>0</v>
      </c>
    </row>
    <row r="101" spans="1:7" x14ac:dyDescent="0.3">
      <c r="A101" s="248" t="s">
        <v>35</v>
      </c>
      <c r="B101" s="249"/>
      <c r="C101" s="250"/>
      <c r="D101" s="251">
        <f>D100/(COUNT(B88:C93,B95:C99)*2)</f>
        <v>0</v>
      </c>
    </row>
    <row r="102" spans="1:7" ht="18" x14ac:dyDescent="0.35">
      <c r="A102" s="268" t="s">
        <v>61</v>
      </c>
      <c r="B102" s="269"/>
      <c r="C102" s="270"/>
      <c r="D102" s="271">
        <f>SUM(D84,D100,D61)</f>
        <v>0</v>
      </c>
    </row>
    <row r="103" spans="1:7" ht="18" x14ac:dyDescent="0.35">
      <c r="A103" s="268" t="s">
        <v>199</v>
      </c>
      <c r="B103" s="269"/>
      <c r="C103" s="270"/>
      <c r="D103" s="272">
        <f>D102/(COUNT(B88:C93,B53:C60,B65:C83,B95:C99)*2)</f>
        <v>0</v>
      </c>
    </row>
    <row r="104" spans="1:7" x14ac:dyDescent="0.3">
      <c r="A104" s="1"/>
      <c r="B104" s="103"/>
      <c r="C104" s="111"/>
      <c r="D104" s="103"/>
    </row>
    <row r="105" spans="1:7" ht="18" x14ac:dyDescent="0.35">
      <c r="A105" s="280" t="s">
        <v>116</v>
      </c>
      <c r="B105" s="280"/>
      <c r="C105" s="280"/>
      <c r="D105" s="280"/>
      <c r="E105" s="280"/>
      <c r="F105" s="281"/>
    </row>
    <row r="106" spans="1:7" x14ac:dyDescent="0.3">
      <c r="A106" s="118">
        <f>B11</f>
        <v>0</v>
      </c>
      <c r="B106" s="103"/>
      <c r="C106" s="111"/>
      <c r="D106" s="103"/>
    </row>
    <row r="107" spans="1:7" x14ac:dyDescent="0.3">
      <c r="A107" s="322" t="s">
        <v>30</v>
      </c>
      <c r="B107" s="323" t="s">
        <v>31</v>
      </c>
      <c r="C107" s="323"/>
      <c r="D107" s="323" t="s">
        <v>46</v>
      </c>
      <c r="E107" s="324" t="s">
        <v>310</v>
      </c>
      <c r="F107" s="324" t="s">
        <v>359</v>
      </c>
    </row>
    <row r="108" spans="1:7" x14ac:dyDescent="0.3">
      <c r="A108" s="322"/>
      <c r="B108" s="247" t="s">
        <v>34</v>
      </c>
      <c r="C108" s="247" t="s">
        <v>33</v>
      </c>
      <c r="D108" s="323"/>
      <c r="E108" s="324"/>
      <c r="F108" s="324"/>
      <c r="G108" s="168"/>
    </row>
    <row r="109" spans="1:7" x14ac:dyDescent="0.3">
      <c r="A109" s="151" t="s">
        <v>58</v>
      </c>
      <c r="B109" s="152"/>
      <c r="C109" s="152"/>
      <c r="D109" s="152"/>
      <c r="E109" s="152"/>
      <c r="F109" s="152"/>
    </row>
    <row r="110" spans="1:7" x14ac:dyDescent="0.3">
      <c r="A110" s="6" t="s">
        <v>53</v>
      </c>
      <c r="B110" s="109">
        <v>0</v>
      </c>
      <c r="C110" s="109"/>
      <c r="D110" s="74"/>
      <c r="E110" s="74"/>
      <c r="F110" s="158"/>
    </row>
    <row r="111" spans="1:7" x14ac:dyDescent="0.3">
      <c r="A111" s="6" t="s">
        <v>255</v>
      </c>
      <c r="B111" s="109">
        <v>0</v>
      </c>
      <c r="C111" s="109"/>
      <c r="D111" s="74"/>
      <c r="E111" s="73"/>
      <c r="F111" s="158"/>
    </row>
    <row r="112" spans="1:7" x14ac:dyDescent="0.3">
      <c r="A112" s="9" t="s">
        <v>91</v>
      </c>
      <c r="B112" s="109">
        <v>0</v>
      </c>
      <c r="C112" s="110"/>
      <c r="D112" s="95"/>
      <c r="E112" s="85"/>
      <c r="F112" s="158"/>
    </row>
    <row r="113" spans="1:6" ht="18" x14ac:dyDescent="0.3">
      <c r="A113" s="9" t="s">
        <v>27</v>
      </c>
      <c r="B113" s="109">
        <v>0</v>
      </c>
      <c r="C113" s="109"/>
      <c r="D113" s="124"/>
      <c r="E113" s="73"/>
      <c r="F113" s="158"/>
    </row>
    <row r="114" spans="1:6" ht="30" x14ac:dyDescent="0.3">
      <c r="A114" s="9" t="s">
        <v>158</v>
      </c>
      <c r="B114" s="109">
        <v>0</v>
      </c>
      <c r="C114" s="109"/>
      <c r="D114" s="102"/>
      <c r="E114" s="73"/>
      <c r="F114" s="158"/>
    </row>
    <row r="115" spans="1:6" ht="17.25" x14ac:dyDescent="0.35">
      <c r="A115" s="205" t="s">
        <v>55</v>
      </c>
      <c r="B115" s="109" t="s">
        <v>32</v>
      </c>
      <c r="C115" s="112" t="str">
        <f>IF(B115=0, -10, IF(B115=1, -5, "0"))</f>
        <v>0</v>
      </c>
      <c r="D115" s="74"/>
      <c r="E115" s="73"/>
      <c r="F115" s="158"/>
    </row>
    <row r="116" spans="1:6" x14ac:dyDescent="0.3">
      <c r="A116" s="6" t="s">
        <v>118</v>
      </c>
      <c r="B116" s="109">
        <v>0</v>
      </c>
      <c r="C116" s="120"/>
      <c r="D116" s="74"/>
      <c r="E116" s="73"/>
      <c r="F116" s="158"/>
    </row>
    <row r="117" spans="1:6" x14ac:dyDescent="0.3">
      <c r="A117" s="248" t="s">
        <v>36</v>
      </c>
      <c r="B117" s="248"/>
      <c r="C117" s="248"/>
      <c r="D117" s="248">
        <f>SUM(B110:C116)</f>
        <v>0</v>
      </c>
    </row>
    <row r="118" spans="1:6" x14ac:dyDescent="0.3">
      <c r="A118" s="248" t="s">
        <v>35</v>
      </c>
      <c r="B118" s="249"/>
      <c r="C118" s="250"/>
      <c r="D118" s="251">
        <f>D117/(COUNT(B110:C116)*2)</f>
        <v>0</v>
      </c>
    </row>
    <row r="119" spans="1:6" x14ac:dyDescent="0.3">
      <c r="A119" s="117"/>
      <c r="B119" s="103"/>
      <c r="C119" s="111"/>
      <c r="D119" s="103"/>
      <c r="E119" s="153"/>
    </row>
    <row r="120" spans="1:6" ht="18" x14ac:dyDescent="0.3">
      <c r="A120" s="149" t="s">
        <v>120</v>
      </c>
      <c r="B120" s="224"/>
      <c r="C120" s="150"/>
      <c r="D120" s="150"/>
      <c r="E120" s="150"/>
      <c r="F120" s="152"/>
    </row>
    <row r="121" spans="1:6" x14ac:dyDescent="0.3">
      <c r="A121" s="4" t="s">
        <v>252</v>
      </c>
      <c r="B121" s="109">
        <v>0</v>
      </c>
      <c r="C121" s="109"/>
      <c r="D121" s="92"/>
      <c r="E121" s="92"/>
      <c r="F121" s="158"/>
    </row>
    <row r="122" spans="1:6" x14ac:dyDescent="0.3">
      <c r="A122" s="4" t="s">
        <v>65</v>
      </c>
      <c r="B122" s="109">
        <v>0</v>
      </c>
      <c r="C122" s="109"/>
      <c r="D122" s="92"/>
      <c r="E122" s="85"/>
      <c r="F122" s="158"/>
    </row>
    <row r="123" spans="1:6" x14ac:dyDescent="0.3">
      <c r="A123" s="53" t="s">
        <v>253</v>
      </c>
      <c r="B123" s="109">
        <v>0</v>
      </c>
      <c r="C123" s="109"/>
      <c r="D123" s="126"/>
      <c r="E123" s="85"/>
      <c r="F123" s="158"/>
    </row>
    <row r="124" spans="1:6" x14ac:dyDescent="0.3">
      <c r="A124" s="4" t="s">
        <v>59</v>
      </c>
      <c r="B124" s="109">
        <v>0</v>
      </c>
      <c r="C124" s="109"/>
      <c r="D124" s="127"/>
      <c r="E124" s="74"/>
      <c r="F124" s="158"/>
    </row>
    <row r="125" spans="1:6" ht="30" x14ac:dyDescent="0.3">
      <c r="A125" s="163" t="s">
        <v>159</v>
      </c>
      <c r="B125" s="109" t="s">
        <v>32</v>
      </c>
      <c r="C125" s="109" t="str">
        <f>IF(B125=0, -5, "0")</f>
        <v>0</v>
      </c>
      <c r="D125" s="180"/>
      <c r="E125" s="73"/>
      <c r="F125" s="158"/>
    </row>
    <row r="126" spans="1:6" x14ac:dyDescent="0.3">
      <c r="A126" s="53" t="s">
        <v>251</v>
      </c>
      <c r="B126" s="109">
        <v>0</v>
      </c>
      <c r="C126" s="109"/>
      <c r="D126" s="127"/>
      <c r="E126" s="73"/>
      <c r="F126" s="158"/>
    </row>
    <row r="127" spans="1:6" x14ac:dyDescent="0.3">
      <c r="A127" s="146" t="s">
        <v>68</v>
      </c>
      <c r="B127" s="109">
        <v>0</v>
      </c>
      <c r="C127" s="167"/>
      <c r="D127" s="95"/>
      <c r="E127" s="73"/>
      <c r="F127" s="158"/>
    </row>
    <row r="128" spans="1:6" x14ac:dyDescent="0.3">
      <c r="A128" s="4" t="s">
        <v>170</v>
      </c>
      <c r="B128" s="109">
        <v>0</v>
      </c>
      <c r="C128" s="110"/>
      <c r="D128" s="74"/>
      <c r="E128" s="73"/>
      <c r="F128" s="158"/>
    </row>
    <row r="129" spans="1:7" s="91" customFormat="1" ht="29.25" customHeight="1" x14ac:dyDescent="0.3">
      <c r="A129" s="190" t="s">
        <v>386</v>
      </c>
      <c r="B129" s="109" t="s">
        <v>32</v>
      </c>
      <c r="C129" s="167" t="str">
        <f>IF(B129=0, -5, "0")</f>
        <v>0</v>
      </c>
      <c r="D129" s="95"/>
      <c r="E129" s="95"/>
      <c r="F129" s="158"/>
      <c r="G129" s="106"/>
    </row>
    <row r="130" spans="1:7" ht="18" x14ac:dyDescent="0.3">
      <c r="A130" s="53" t="s">
        <v>240</v>
      </c>
      <c r="B130" s="109">
        <v>0</v>
      </c>
      <c r="C130" s="110"/>
      <c r="D130" s="124"/>
      <c r="E130" s="85"/>
      <c r="F130" s="158"/>
    </row>
    <row r="131" spans="1:7" ht="30" x14ac:dyDescent="0.3">
      <c r="A131" s="163" t="s">
        <v>379</v>
      </c>
      <c r="B131" s="109" t="s">
        <v>32</v>
      </c>
      <c r="C131" s="167" t="str">
        <f>IF(B131=0, -5, "0")</f>
        <v>0</v>
      </c>
      <c r="D131" s="74"/>
      <c r="E131" s="74"/>
      <c r="F131" s="158"/>
      <c r="G131" s="106"/>
    </row>
    <row r="132" spans="1:7" x14ac:dyDescent="0.3">
      <c r="A132" s="164" t="s">
        <v>157</v>
      </c>
      <c r="B132" s="109" t="s">
        <v>32</v>
      </c>
      <c r="C132" s="122" t="str">
        <f>IF(B132=0, -5, "0")</f>
        <v>0</v>
      </c>
      <c r="D132" s="193"/>
      <c r="E132" s="74"/>
      <c r="F132" s="158"/>
      <c r="G132" s="106"/>
    </row>
    <row r="133" spans="1:7" ht="18" customHeight="1" x14ac:dyDescent="0.35">
      <c r="A133" s="146" t="s">
        <v>398</v>
      </c>
      <c r="B133" s="109">
        <v>0</v>
      </c>
      <c r="C133" s="109"/>
      <c r="D133" s="187"/>
      <c r="E133" s="50"/>
      <c r="F133" s="158"/>
      <c r="G133" s="106"/>
    </row>
    <row r="134" spans="1:7" ht="24" customHeight="1" x14ac:dyDescent="0.3">
      <c r="A134" s="166" t="s">
        <v>155</v>
      </c>
      <c r="B134" s="109" t="s">
        <v>32</v>
      </c>
      <c r="C134" s="122" t="str">
        <f>IF(B134=0, -5, "0")</f>
        <v>0</v>
      </c>
      <c r="D134" s="95"/>
      <c r="E134" s="85"/>
      <c r="F134" s="158"/>
      <c r="G134" s="106"/>
    </row>
    <row r="135" spans="1:7" x14ac:dyDescent="0.3">
      <c r="A135" s="7" t="s">
        <v>75</v>
      </c>
      <c r="B135" s="109">
        <v>0</v>
      </c>
      <c r="C135" s="109"/>
      <c r="D135" s="74"/>
      <c r="E135" s="73"/>
      <c r="F135" s="158"/>
      <c r="G135" s="106"/>
    </row>
    <row r="136" spans="1:7" ht="40.5" customHeight="1" x14ac:dyDescent="0.3">
      <c r="A136" s="53" t="s">
        <v>178</v>
      </c>
      <c r="B136" s="109">
        <v>0</v>
      </c>
      <c r="C136" s="109"/>
      <c r="D136" s="74"/>
      <c r="E136" s="73"/>
      <c r="F136" s="158"/>
      <c r="G136" s="168"/>
    </row>
    <row r="137" spans="1:7" x14ac:dyDescent="0.3">
      <c r="A137" s="41" t="s">
        <v>382</v>
      </c>
      <c r="B137" s="109">
        <v>0</v>
      </c>
      <c r="C137" s="109"/>
      <c r="D137" s="171"/>
      <c r="E137" s="74"/>
      <c r="F137" s="158"/>
      <c r="G137" s="168"/>
    </row>
    <row r="138" spans="1:7" s="91" customFormat="1" ht="49.5" x14ac:dyDescent="0.3">
      <c r="A138" s="210" t="s">
        <v>387</v>
      </c>
      <c r="B138" s="109" t="s">
        <v>32</v>
      </c>
      <c r="C138" s="112" t="str">
        <f>IF(B138=0, -10, "0")</f>
        <v>0</v>
      </c>
      <c r="D138" s="95"/>
      <c r="E138" s="85"/>
      <c r="F138" s="158"/>
      <c r="G138" s="106"/>
    </row>
    <row r="139" spans="1:7" x14ac:dyDescent="0.3">
      <c r="A139" s="248" t="s">
        <v>36</v>
      </c>
      <c r="B139" s="248"/>
      <c r="C139" s="248"/>
      <c r="D139" s="252">
        <f>SUM(B121:C138)</f>
        <v>0</v>
      </c>
    </row>
    <row r="140" spans="1:7" x14ac:dyDescent="0.3">
      <c r="A140" s="248" t="s">
        <v>35</v>
      </c>
      <c r="B140" s="249"/>
      <c r="C140" s="250"/>
      <c r="D140" s="251">
        <f>D139/(COUNT(B121:C138)*2)</f>
        <v>0</v>
      </c>
    </row>
    <row r="141" spans="1:7" x14ac:dyDescent="0.3">
      <c r="A141" s="117"/>
      <c r="B141" s="103"/>
      <c r="C141" s="111"/>
      <c r="D141" s="103"/>
    </row>
    <row r="142" spans="1:7" ht="18" x14ac:dyDescent="0.3">
      <c r="A142" s="149" t="s">
        <v>67</v>
      </c>
      <c r="B142" s="150"/>
      <c r="C142" s="150"/>
      <c r="D142" s="150"/>
      <c r="E142" s="150"/>
      <c r="F142" s="152"/>
    </row>
    <row r="143" spans="1:7" s="91" customFormat="1" ht="17.25" x14ac:dyDescent="0.35">
      <c r="A143" s="205" t="s">
        <v>402</v>
      </c>
      <c r="B143" s="109" t="s">
        <v>32</v>
      </c>
      <c r="C143" s="112" t="str">
        <f>IF(B143=0, -10, "0")</f>
        <v>0</v>
      </c>
      <c r="D143" s="174"/>
      <c r="E143" s="85"/>
      <c r="F143" s="158"/>
      <c r="G143" s="106"/>
    </row>
    <row r="144" spans="1:7" x14ac:dyDescent="0.3">
      <c r="A144" s="4" t="s">
        <v>131</v>
      </c>
      <c r="B144" s="109">
        <v>0</v>
      </c>
      <c r="C144" s="109"/>
      <c r="D144" s="92"/>
      <c r="E144" s="73"/>
      <c r="F144" s="158"/>
    </row>
    <row r="145" spans="1:7" ht="17.25" x14ac:dyDescent="0.35">
      <c r="A145" s="205" t="s">
        <v>55</v>
      </c>
      <c r="B145" s="109" t="s">
        <v>32</v>
      </c>
      <c r="C145" s="112" t="str">
        <f>IF(B145=0, -10, IF(B145=1, -5, "0"))</f>
        <v>0</v>
      </c>
      <c r="D145" s="95"/>
      <c r="E145" s="74"/>
      <c r="F145" s="158"/>
    </row>
    <row r="146" spans="1:7" x14ac:dyDescent="0.3">
      <c r="A146" s="146" t="s">
        <v>136</v>
      </c>
      <c r="B146" s="109">
        <v>0</v>
      </c>
      <c r="C146" s="122"/>
      <c r="D146" s="177"/>
      <c r="E146" s="73"/>
      <c r="F146" s="158"/>
    </row>
    <row r="147" spans="1:7" s="91" customFormat="1" x14ac:dyDescent="0.3">
      <c r="A147" s="190" t="s">
        <v>403</v>
      </c>
      <c r="B147" s="109" t="s">
        <v>32</v>
      </c>
      <c r="C147" s="122" t="str">
        <f>IF(B147=0, -5, "0")</f>
        <v>0</v>
      </c>
      <c r="D147" s="95"/>
      <c r="E147" s="95"/>
      <c r="F147" s="158"/>
      <c r="G147" s="106"/>
    </row>
    <row r="148" spans="1:7" s="91" customFormat="1" ht="18" customHeight="1" x14ac:dyDescent="0.35">
      <c r="A148" s="335" t="s">
        <v>378</v>
      </c>
      <c r="B148" s="336"/>
      <c r="C148" s="336"/>
      <c r="D148" s="337"/>
      <c r="E148" s="95"/>
      <c r="F148" s="158"/>
      <c r="G148" s="106"/>
    </row>
    <row r="149" spans="1:7" s="91" customFormat="1" ht="31.5" customHeight="1" x14ac:dyDescent="0.3">
      <c r="A149" s="43" t="s">
        <v>360</v>
      </c>
      <c r="B149" s="109">
        <v>0</v>
      </c>
      <c r="C149" s="179"/>
      <c r="D149" s="95"/>
      <c r="E149" s="95"/>
      <c r="F149" s="158"/>
      <c r="G149" s="106"/>
    </row>
    <row r="150" spans="1:7" s="91" customFormat="1" x14ac:dyDescent="0.3">
      <c r="A150" s="41" t="s">
        <v>385</v>
      </c>
      <c r="B150" s="109">
        <v>0</v>
      </c>
      <c r="C150" s="179"/>
      <c r="D150" s="95"/>
      <c r="E150" s="95"/>
      <c r="F150" s="158"/>
      <c r="G150" s="106"/>
    </row>
    <row r="151" spans="1:7" s="91" customFormat="1" ht="30" x14ac:dyDescent="0.3">
      <c r="A151" s="173" t="s">
        <v>390</v>
      </c>
      <c r="B151" s="109">
        <v>0</v>
      </c>
      <c r="C151" s="179"/>
      <c r="D151" s="95"/>
      <c r="E151" s="95"/>
      <c r="F151" s="158"/>
      <c r="G151" s="106"/>
    </row>
    <row r="152" spans="1:7" s="91" customFormat="1" x14ac:dyDescent="0.3">
      <c r="A152" s="173" t="s">
        <v>391</v>
      </c>
      <c r="B152" s="109">
        <v>0</v>
      </c>
      <c r="C152" s="122"/>
      <c r="D152" s="95"/>
      <c r="E152" s="95"/>
      <c r="F152" s="158"/>
      <c r="G152" s="106"/>
    </row>
    <row r="153" spans="1:7" ht="45" x14ac:dyDescent="0.3">
      <c r="A153" s="41" t="s">
        <v>249</v>
      </c>
      <c r="B153" s="225" t="str">
        <f>IF(D153=1, 2, IF(AND(D153&lt;1,D153&gt;0), 1, "0"))</f>
        <v>0</v>
      </c>
      <c r="C153" s="116"/>
      <c r="D153" s="226" t="str">
        <f>IFERROR(E153/F153,"N.A")</f>
        <v>N.A</v>
      </c>
      <c r="E153" s="227">
        <f>COUNTIF('A1 Exploitation'!F110:F152,"ok")</f>
        <v>0</v>
      </c>
      <c r="F153" s="228">
        <f>COUNTA('A1 Exploitation'!F110:F152)</f>
        <v>0</v>
      </c>
    </row>
    <row r="154" spans="1:7" x14ac:dyDescent="0.3">
      <c r="A154" s="248" t="s">
        <v>36</v>
      </c>
      <c r="B154" s="248"/>
      <c r="C154" s="248"/>
      <c r="D154" s="248">
        <f>SUM(B143:C147,B149:C153)</f>
        <v>0</v>
      </c>
    </row>
    <row r="155" spans="1:7" x14ac:dyDescent="0.3">
      <c r="A155" s="248" t="s">
        <v>35</v>
      </c>
      <c r="B155" s="249"/>
      <c r="C155" s="250"/>
      <c r="D155" s="251">
        <f>D154/(COUNT(B143:C147,B149:C153)*2)</f>
        <v>0</v>
      </c>
    </row>
    <row r="156" spans="1:7" x14ac:dyDescent="0.3">
      <c r="A156" s="117"/>
      <c r="B156" s="103"/>
      <c r="C156" s="111"/>
      <c r="D156" s="103"/>
    </row>
    <row r="157" spans="1:7" ht="18" x14ac:dyDescent="0.35">
      <c r="A157" s="268" t="s">
        <v>125</v>
      </c>
      <c r="B157" s="269"/>
      <c r="C157" s="270"/>
      <c r="D157" s="271">
        <f>SUM(D154,D117,D139)</f>
        <v>0</v>
      </c>
    </row>
    <row r="158" spans="1:7" ht="18" x14ac:dyDescent="0.35">
      <c r="A158" s="268" t="s">
        <v>200</v>
      </c>
      <c r="B158" s="269"/>
      <c r="C158" s="270"/>
      <c r="D158" s="272">
        <f>D157/(COUNT(B143:C147,B110:C116,B121:C138,B149:C153)*2)</f>
        <v>0</v>
      </c>
    </row>
    <row r="159" spans="1:7" x14ac:dyDescent="0.3">
      <c r="A159" s="117"/>
      <c r="B159" s="103"/>
      <c r="C159" s="111"/>
      <c r="D159" s="103"/>
    </row>
    <row r="160" spans="1:7" ht="18" x14ac:dyDescent="0.35">
      <c r="A160" s="280" t="s">
        <v>117</v>
      </c>
      <c r="B160" s="280"/>
      <c r="C160" s="280"/>
      <c r="D160" s="280"/>
      <c r="E160" s="280"/>
      <c r="F160" s="281"/>
    </row>
    <row r="161" spans="1:7" x14ac:dyDescent="0.3">
      <c r="A161" s="118">
        <f>B11</f>
        <v>0</v>
      </c>
      <c r="B161" s="103"/>
      <c r="C161" s="111"/>
      <c r="D161" s="106"/>
    </row>
    <row r="162" spans="1:7" x14ac:dyDescent="0.3">
      <c r="A162" s="322" t="s">
        <v>30</v>
      </c>
      <c r="B162" s="323" t="s">
        <v>31</v>
      </c>
      <c r="C162" s="323"/>
      <c r="D162" s="323" t="s">
        <v>46</v>
      </c>
      <c r="E162" s="324" t="s">
        <v>310</v>
      </c>
      <c r="F162" s="324" t="s">
        <v>359</v>
      </c>
      <c r="G162" s="106"/>
    </row>
    <row r="163" spans="1:7" x14ac:dyDescent="0.3">
      <c r="A163" s="322"/>
      <c r="B163" s="247" t="s">
        <v>34</v>
      </c>
      <c r="C163" s="247" t="s">
        <v>33</v>
      </c>
      <c r="D163" s="323"/>
      <c r="E163" s="324"/>
      <c r="F163" s="324"/>
    </row>
    <row r="164" spans="1:7" x14ac:dyDescent="0.3">
      <c r="A164" s="151" t="s">
        <v>58</v>
      </c>
      <c r="B164" s="152"/>
      <c r="C164" s="152"/>
      <c r="D164" s="152"/>
      <c r="E164" s="152"/>
      <c r="F164" s="152"/>
    </row>
    <row r="165" spans="1:7" x14ac:dyDescent="0.3">
      <c r="A165" s="6" t="s">
        <v>119</v>
      </c>
      <c r="B165" s="109">
        <v>0</v>
      </c>
      <c r="C165" s="109"/>
      <c r="D165" s="74"/>
      <c r="E165" s="73"/>
      <c r="F165" s="158"/>
    </row>
    <row r="166" spans="1:7" x14ac:dyDescent="0.3">
      <c r="A166" s="6" t="s">
        <v>255</v>
      </c>
      <c r="B166" s="109">
        <v>0</v>
      </c>
      <c r="C166" s="109"/>
      <c r="D166" s="74"/>
      <c r="E166" s="73"/>
      <c r="F166" s="158"/>
    </row>
    <row r="167" spans="1:7" x14ac:dyDescent="0.3">
      <c r="A167" s="6" t="s">
        <v>63</v>
      </c>
      <c r="B167" s="109">
        <v>0</v>
      </c>
      <c r="C167" s="74"/>
      <c r="D167" s="74"/>
      <c r="E167" s="73"/>
      <c r="F167" s="158"/>
    </row>
    <row r="168" spans="1:7" ht="18" x14ac:dyDescent="0.3">
      <c r="A168" s="9" t="s">
        <v>123</v>
      </c>
      <c r="B168" s="109">
        <v>0</v>
      </c>
      <c r="C168" s="109"/>
      <c r="D168" s="124"/>
      <c r="E168" s="73"/>
      <c r="F168" s="158"/>
    </row>
    <row r="169" spans="1:7" ht="30" x14ac:dyDescent="0.3">
      <c r="A169" s="6" t="s">
        <v>171</v>
      </c>
      <c r="B169" s="109">
        <v>0</v>
      </c>
      <c r="C169" s="109"/>
      <c r="D169" s="74"/>
      <c r="E169" s="73"/>
      <c r="F169" s="158"/>
    </row>
    <row r="170" spans="1:7" ht="17.25" x14ac:dyDescent="0.35">
      <c r="A170" s="205" t="s">
        <v>55</v>
      </c>
      <c r="B170" s="109" t="s">
        <v>32</v>
      </c>
      <c r="C170" s="112" t="str">
        <f>IF(B170=0, -10, IF(B170=1, -5, "0"))</f>
        <v>0</v>
      </c>
      <c r="D170" s="74"/>
      <c r="E170" s="73"/>
      <c r="F170" s="158"/>
    </row>
    <row r="171" spans="1:7" x14ac:dyDescent="0.3">
      <c r="A171" s="6" t="s">
        <v>132</v>
      </c>
      <c r="B171" s="109">
        <v>0</v>
      </c>
      <c r="C171" s="120"/>
      <c r="D171" s="74"/>
      <c r="E171" s="73"/>
      <c r="F171" s="158"/>
    </row>
    <row r="172" spans="1:7" x14ac:dyDescent="0.3">
      <c r="A172" s="248" t="s">
        <v>36</v>
      </c>
      <c r="B172" s="248"/>
      <c r="C172" s="248"/>
      <c r="D172" s="248">
        <f>SUM(B165:C171)</f>
        <v>0</v>
      </c>
    </row>
    <row r="173" spans="1:7" x14ac:dyDescent="0.3">
      <c r="A173" s="248" t="s">
        <v>35</v>
      </c>
      <c r="B173" s="249"/>
      <c r="C173" s="250"/>
      <c r="D173" s="251">
        <f>D172/(COUNT(B165:C171)*2)</f>
        <v>0</v>
      </c>
    </row>
    <row r="174" spans="1:7" x14ac:dyDescent="0.3">
      <c r="A174" s="117"/>
      <c r="B174" s="103"/>
      <c r="C174" s="111"/>
      <c r="D174" s="103"/>
    </row>
    <row r="175" spans="1:7" ht="18" x14ac:dyDescent="0.3">
      <c r="A175" s="149" t="s">
        <v>121</v>
      </c>
      <c r="B175" s="150"/>
      <c r="C175" s="150"/>
      <c r="D175" s="150"/>
      <c r="E175" s="150"/>
      <c r="F175" s="152"/>
    </row>
    <row r="176" spans="1:7" x14ac:dyDescent="0.3">
      <c r="A176" s="4" t="s">
        <v>93</v>
      </c>
      <c r="B176" s="109">
        <v>0</v>
      </c>
      <c r="C176" s="109"/>
      <c r="D176" s="92"/>
      <c r="E176" s="73"/>
      <c r="F176" s="158"/>
    </row>
    <row r="177" spans="1:7" x14ac:dyDescent="0.3">
      <c r="A177" s="4" t="s">
        <v>122</v>
      </c>
      <c r="B177" s="109">
        <v>0</v>
      </c>
      <c r="C177" s="109"/>
      <c r="D177" s="92"/>
      <c r="E177" s="73"/>
      <c r="F177" s="158"/>
    </row>
    <row r="178" spans="1:7" x14ac:dyDescent="0.3">
      <c r="A178" s="4" t="s">
        <v>59</v>
      </c>
      <c r="B178" s="109">
        <v>0</v>
      </c>
      <c r="C178" s="109"/>
      <c r="D178" s="127"/>
      <c r="E178" s="73"/>
      <c r="F178" s="158"/>
    </row>
    <row r="179" spans="1:7" x14ac:dyDescent="0.3">
      <c r="A179" s="4" t="s">
        <v>241</v>
      </c>
      <c r="B179" s="109">
        <v>0</v>
      </c>
      <c r="C179" s="109"/>
      <c r="D179" s="127"/>
      <c r="E179" s="73"/>
      <c r="F179" s="158"/>
    </row>
    <row r="180" spans="1:7" ht="18" x14ac:dyDescent="0.3">
      <c r="A180" s="53" t="s">
        <v>254</v>
      </c>
      <c r="B180" s="109">
        <v>0</v>
      </c>
      <c r="C180" s="110"/>
      <c r="D180" s="115"/>
      <c r="E180" s="85"/>
      <c r="F180" s="158"/>
    </row>
    <row r="181" spans="1:7" ht="17.25" x14ac:dyDescent="0.35">
      <c r="A181" s="205" t="s">
        <v>374</v>
      </c>
      <c r="B181" s="109" t="s">
        <v>32</v>
      </c>
      <c r="C181" s="112" t="str">
        <f>IF(B181=0, -10, "0")</f>
        <v>0</v>
      </c>
      <c r="D181" s="174"/>
      <c r="E181" s="85"/>
      <c r="F181" s="158"/>
      <c r="G181" s="106"/>
    </row>
    <row r="182" spans="1:7" ht="17.25" x14ac:dyDescent="0.35">
      <c r="A182" s="205" t="s">
        <v>223</v>
      </c>
      <c r="B182" s="109" t="s">
        <v>32</v>
      </c>
      <c r="C182" s="112" t="str">
        <f>IF(B182=0, -10, IF(B182=1, -5, "0"))</f>
        <v>0</v>
      </c>
      <c r="D182" s="127"/>
      <c r="E182" s="74"/>
      <c r="F182" s="158"/>
    </row>
    <row r="183" spans="1:7" x14ac:dyDescent="0.3">
      <c r="A183" s="53" t="s">
        <v>375</v>
      </c>
      <c r="B183" s="109">
        <v>0</v>
      </c>
      <c r="C183" s="122"/>
      <c r="D183" s="180"/>
      <c r="E183" s="95"/>
      <c r="F183" s="158"/>
      <c r="G183" s="106"/>
    </row>
    <row r="184" spans="1:7" x14ac:dyDescent="0.3">
      <c r="A184" s="164" t="s">
        <v>362</v>
      </c>
      <c r="B184" s="109" t="s">
        <v>32</v>
      </c>
      <c r="C184" s="122" t="str">
        <f>IF(B184=0, -5, "0")</f>
        <v>0</v>
      </c>
      <c r="D184" s="127"/>
      <c r="E184" s="74"/>
      <c r="F184" s="158"/>
    </row>
    <row r="185" spans="1:7" ht="18" x14ac:dyDescent="0.3">
      <c r="A185" s="53" t="s">
        <v>136</v>
      </c>
      <c r="B185" s="109">
        <v>0</v>
      </c>
      <c r="C185" s="109"/>
      <c r="D185" s="115"/>
      <c r="E185" s="73"/>
      <c r="F185" s="158"/>
    </row>
    <row r="186" spans="1:7" ht="28.5" customHeight="1" x14ac:dyDescent="0.35">
      <c r="A186" s="211" t="s">
        <v>186</v>
      </c>
      <c r="B186" s="109" t="s">
        <v>32</v>
      </c>
      <c r="C186" s="112" t="str">
        <f>IF(B186=0, -10, "0")</f>
        <v>0</v>
      </c>
      <c r="D186" s="194"/>
      <c r="E186" s="73"/>
      <c r="F186" s="158"/>
    </row>
    <row r="187" spans="1:7" x14ac:dyDescent="0.3">
      <c r="A187" s="53" t="s">
        <v>251</v>
      </c>
      <c r="B187" s="109">
        <v>0</v>
      </c>
      <c r="C187" s="109"/>
      <c r="D187" s="95"/>
      <c r="E187" s="73"/>
      <c r="F187" s="158"/>
    </row>
    <row r="188" spans="1:7" ht="21" customHeight="1" x14ac:dyDescent="0.3">
      <c r="A188" s="53" t="s">
        <v>170</v>
      </c>
      <c r="B188" s="109">
        <v>0</v>
      </c>
      <c r="C188" s="109"/>
      <c r="D188" s="95"/>
      <c r="E188" s="74"/>
      <c r="F188" s="158"/>
      <c r="G188" s="106"/>
    </row>
    <row r="189" spans="1:7" ht="21" customHeight="1" x14ac:dyDescent="0.35">
      <c r="A189" s="146" t="s">
        <v>398</v>
      </c>
      <c r="B189" s="109">
        <v>0</v>
      </c>
      <c r="C189" s="109"/>
      <c r="D189" s="95"/>
      <c r="E189" s="50"/>
      <c r="F189" s="158"/>
      <c r="G189" s="106"/>
    </row>
    <row r="190" spans="1:7" x14ac:dyDescent="0.3">
      <c r="A190" s="163" t="s">
        <v>155</v>
      </c>
      <c r="B190" s="109" t="s">
        <v>32</v>
      </c>
      <c r="C190" s="122" t="str">
        <f>IF(B190=0, -5, "0")</f>
        <v>0</v>
      </c>
      <c r="D190" s="95"/>
      <c r="E190" s="85"/>
      <c r="F190" s="158"/>
    </row>
    <row r="191" spans="1:7" x14ac:dyDescent="0.3">
      <c r="A191" s="7" t="s">
        <v>75</v>
      </c>
      <c r="B191" s="109">
        <v>0</v>
      </c>
      <c r="C191" s="109"/>
      <c r="D191" s="95"/>
      <c r="E191" s="73"/>
      <c r="F191" s="158"/>
    </row>
    <row r="192" spans="1:7" ht="30" customHeight="1" x14ac:dyDescent="0.3">
      <c r="A192" s="53" t="s">
        <v>178</v>
      </c>
      <c r="B192" s="109">
        <v>0</v>
      </c>
      <c r="C192" s="109"/>
      <c r="D192" s="95"/>
      <c r="E192" s="73"/>
      <c r="F192" s="158"/>
    </row>
    <row r="193" spans="1:7" ht="21.75" customHeight="1" x14ac:dyDescent="0.3">
      <c r="A193" s="53" t="s">
        <v>382</v>
      </c>
      <c r="B193" s="109">
        <v>0</v>
      </c>
      <c r="C193" s="109"/>
      <c r="D193" s="171"/>
      <c r="E193" s="73"/>
      <c r="F193" s="158"/>
    </row>
    <row r="194" spans="1:7" s="91" customFormat="1" ht="61.5" customHeight="1" x14ac:dyDescent="0.3">
      <c r="A194" s="209" t="s">
        <v>387</v>
      </c>
      <c r="B194" s="109" t="s">
        <v>32</v>
      </c>
      <c r="C194" s="112" t="str">
        <f>IF(B194=0, -10, "0")</f>
        <v>0</v>
      </c>
      <c r="D194" s="95"/>
      <c r="E194" s="85"/>
      <c r="F194" s="158"/>
      <c r="G194" s="106"/>
    </row>
    <row r="195" spans="1:7" s="91" customFormat="1" ht="20.25" customHeight="1" x14ac:dyDescent="0.3">
      <c r="A195" s="328" t="s">
        <v>378</v>
      </c>
      <c r="B195" s="328"/>
      <c r="C195" s="328"/>
      <c r="D195" s="328"/>
      <c r="E195" s="328"/>
      <c r="F195" s="328"/>
      <c r="G195" s="106"/>
    </row>
    <row r="196" spans="1:7" s="91" customFormat="1" ht="35.25" customHeight="1" x14ac:dyDescent="0.3">
      <c r="A196" s="4" t="s">
        <v>360</v>
      </c>
      <c r="B196" s="109">
        <v>0</v>
      </c>
      <c r="C196" s="110"/>
      <c r="D196" s="95"/>
      <c r="E196" s="85"/>
      <c r="F196" s="158"/>
      <c r="G196" s="106"/>
    </row>
    <row r="197" spans="1:7" s="91" customFormat="1" ht="25.5" customHeight="1" x14ac:dyDescent="0.3">
      <c r="A197" s="53" t="s">
        <v>385</v>
      </c>
      <c r="B197" s="109">
        <v>0</v>
      </c>
      <c r="C197" s="110"/>
      <c r="D197" s="95"/>
      <c r="E197" s="85"/>
      <c r="F197" s="158"/>
      <c r="G197" s="106"/>
    </row>
    <row r="198" spans="1:7" s="91" customFormat="1" ht="33" customHeight="1" x14ac:dyDescent="0.3">
      <c r="A198" s="9" t="s">
        <v>390</v>
      </c>
      <c r="B198" s="109">
        <v>0</v>
      </c>
      <c r="C198" s="110"/>
      <c r="D198" s="95"/>
      <c r="E198" s="85"/>
      <c r="F198" s="158"/>
      <c r="G198" s="106"/>
    </row>
    <row r="199" spans="1:7" s="91" customFormat="1" ht="22.5" customHeight="1" x14ac:dyDescent="0.3">
      <c r="A199" s="9" t="s">
        <v>391</v>
      </c>
      <c r="B199" s="109">
        <v>0</v>
      </c>
      <c r="C199" s="122"/>
      <c r="D199" s="95"/>
      <c r="E199" s="85"/>
      <c r="F199" s="158"/>
      <c r="G199" s="106"/>
    </row>
    <row r="200" spans="1:7" ht="45" x14ac:dyDescent="0.3">
      <c r="A200" s="7" t="s">
        <v>249</v>
      </c>
      <c r="B200" s="225" t="str">
        <f>IF(D200=1, 2, IF(AND(D200&lt;1,D200&gt;0), 1, "0"))</f>
        <v>0</v>
      </c>
      <c r="C200" s="109"/>
      <c r="D200" s="226" t="str">
        <f>IFERROR(E200/F200,"N.A")</f>
        <v>N.A</v>
      </c>
      <c r="E200" s="227">
        <f>COUNTIF('A1 Exploitation'!F165:F199,"ok")</f>
        <v>0</v>
      </c>
      <c r="F200" s="228">
        <f>COUNTA('A1 Exploitation'!F165:F199)</f>
        <v>0</v>
      </c>
      <c r="G200" s="106"/>
    </row>
    <row r="201" spans="1:7" x14ac:dyDescent="0.3">
      <c r="A201" s="252" t="s">
        <v>36</v>
      </c>
      <c r="B201" s="252"/>
      <c r="C201" s="252"/>
      <c r="D201" s="252">
        <f>SUM(B176:C194,B196:C200)</f>
        <v>0</v>
      </c>
    </row>
    <row r="202" spans="1:7" x14ac:dyDescent="0.3">
      <c r="A202" s="248" t="s">
        <v>35</v>
      </c>
      <c r="B202" s="249"/>
      <c r="C202" s="250"/>
      <c r="D202" s="251">
        <f>D201/(COUNT(B176:C194,B196:C200)*2)</f>
        <v>0</v>
      </c>
    </row>
    <row r="203" spans="1:7" x14ac:dyDescent="0.3">
      <c r="A203" s="117"/>
      <c r="B203" s="103"/>
      <c r="C203" s="111"/>
      <c r="D203" s="103"/>
    </row>
    <row r="204" spans="1:7" ht="18" x14ac:dyDescent="0.35">
      <c r="A204" s="268" t="s">
        <v>126</v>
      </c>
      <c r="B204" s="269"/>
      <c r="C204" s="270"/>
      <c r="D204" s="271">
        <f>SUM(D172,D201)</f>
        <v>0</v>
      </c>
    </row>
    <row r="205" spans="1:7" ht="18" x14ac:dyDescent="0.35">
      <c r="A205" s="268" t="s">
        <v>201</v>
      </c>
      <c r="B205" s="269"/>
      <c r="C205" s="270"/>
      <c r="D205" s="272">
        <f>D204/(COUNT(B165:C171,B176:C194,B196:C200)*2)</f>
        <v>0</v>
      </c>
    </row>
    <row r="206" spans="1:7" x14ac:dyDescent="0.3">
      <c r="A206" s="117"/>
      <c r="B206" s="103"/>
      <c r="C206" s="111"/>
      <c r="D206" s="103"/>
    </row>
    <row r="207" spans="1:7" ht="18" x14ac:dyDescent="0.35">
      <c r="A207" s="280" t="s">
        <v>154</v>
      </c>
      <c r="B207" s="280"/>
      <c r="C207" s="280"/>
      <c r="D207" s="280"/>
      <c r="E207" s="280"/>
      <c r="F207" s="281"/>
    </row>
    <row r="208" spans="1:7" x14ac:dyDescent="0.3">
      <c r="A208" s="128">
        <f>B11</f>
        <v>0</v>
      </c>
      <c r="B208" s="103"/>
      <c r="C208" s="111"/>
      <c r="D208" s="103"/>
    </row>
    <row r="209" spans="1:7" x14ac:dyDescent="0.3">
      <c r="A209" s="322" t="s">
        <v>30</v>
      </c>
      <c r="B209" s="323" t="s">
        <v>31</v>
      </c>
      <c r="C209" s="323"/>
      <c r="D209" s="323" t="s">
        <v>46</v>
      </c>
      <c r="E209" s="324" t="s">
        <v>310</v>
      </c>
      <c r="F209" s="324" t="s">
        <v>359</v>
      </c>
      <c r="G209" s="106"/>
    </row>
    <row r="210" spans="1:7" x14ac:dyDescent="0.3">
      <c r="A210" s="322"/>
      <c r="B210" s="247" t="s">
        <v>34</v>
      </c>
      <c r="C210" s="247" t="s">
        <v>33</v>
      </c>
      <c r="D210" s="323"/>
      <c r="E210" s="324"/>
      <c r="F210" s="324"/>
    </row>
    <row r="211" spans="1:7" ht="18" x14ac:dyDescent="0.3">
      <c r="A211" s="149" t="s">
        <v>145</v>
      </c>
      <c r="B211" s="150"/>
      <c r="C211" s="150"/>
      <c r="D211" s="150"/>
      <c r="E211" s="150"/>
      <c r="F211" s="152"/>
    </row>
    <row r="212" spans="1:7" x14ac:dyDescent="0.3">
      <c r="A212" s="6" t="s">
        <v>53</v>
      </c>
      <c r="B212" s="109">
        <v>0</v>
      </c>
      <c r="C212" s="109"/>
      <c r="D212" s="74"/>
      <c r="E212" s="73"/>
      <c r="F212" s="158"/>
    </row>
    <row r="213" spans="1:7" x14ac:dyDescent="0.3">
      <c r="A213" s="9" t="s">
        <v>255</v>
      </c>
      <c r="B213" s="109">
        <v>0</v>
      </c>
      <c r="C213" s="109"/>
      <c r="D213" s="74"/>
      <c r="E213" s="85"/>
      <c r="F213" s="158"/>
    </row>
    <row r="214" spans="1:7" x14ac:dyDescent="0.3">
      <c r="A214" s="6" t="s">
        <v>91</v>
      </c>
      <c r="B214" s="109">
        <v>0</v>
      </c>
      <c r="C214" s="109"/>
      <c r="D214" s="74"/>
      <c r="E214" s="73"/>
      <c r="F214" s="158"/>
    </row>
    <row r="215" spans="1:7" x14ac:dyDescent="0.3">
      <c r="A215" s="6" t="s">
        <v>141</v>
      </c>
      <c r="B215" s="109">
        <v>0</v>
      </c>
      <c r="C215" s="109"/>
      <c r="D215" s="74"/>
      <c r="E215" s="73"/>
      <c r="F215" s="158"/>
    </row>
    <row r="216" spans="1:7" x14ac:dyDescent="0.3">
      <c r="A216" s="9" t="s">
        <v>140</v>
      </c>
      <c r="B216" s="109">
        <v>0</v>
      </c>
      <c r="C216" s="109"/>
      <c r="D216" s="74"/>
      <c r="E216" s="73"/>
      <c r="F216" s="158"/>
    </row>
    <row r="217" spans="1:7" x14ac:dyDescent="0.3">
      <c r="A217" s="9" t="s">
        <v>27</v>
      </c>
      <c r="B217" s="109">
        <v>0</v>
      </c>
      <c r="C217" s="109"/>
      <c r="D217" s="74"/>
      <c r="E217" s="73"/>
      <c r="F217" s="158"/>
    </row>
    <row r="218" spans="1:7" ht="18" x14ac:dyDescent="0.3">
      <c r="A218" s="9" t="s">
        <v>142</v>
      </c>
      <c r="B218" s="109">
        <v>0</v>
      </c>
      <c r="C218" s="109"/>
      <c r="D218" s="124"/>
      <c r="E218" s="73"/>
      <c r="F218" s="158"/>
    </row>
    <row r="219" spans="1:7" ht="17.25" x14ac:dyDescent="0.35">
      <c r="A219" s="212" t="s">
        <v>256</v>
      </c>
      <c r="B219" s="109" t="s">
        <v>32</v>
      </c>
      <c r="C219" s="112" t="str">
        <f>IF(B219=0, -10, IF(B219=1, -5, "0"))</f>
        <v>0</v>
      </c>
      <c r="D219" s="74"/>
      <c r="E219" s="73"/>
      <c r="F219" s="158"/>
    </row>
    <row r="220" spans="1:7" x14ac:dyDescent="0.3">
      <c r="A220" s="161" t="s">
        <v>313</v>
      </c>
      <c r="B220" s="109" t="s">
        <v>32</v>
      </c>
      <c r="C220" s="122" t="str">
        <f>IF(B220=0, -5, "0")</f>
        <v>0</v>
      </c>
      <c r="D220" s="95"/>
      <c r="E220" s="73"/>
      <c r="F220" s="158"/>
      <c r="G220" s="106"/>
    </row>
    <row r="221" spans="1:7" x14ac:dyDescent="0.3">
      <c r="A221" s="54" t="s">
        <v>132</v>
      </c>
      <c r="B221" s="109">
        <v>0</v>
      </c>
      <c r="C221" s="109"/>
      <c r="D221" s="74"/>
      <c r="E221" s="73"/>
      <c r="F221" s="158"/>
    </row>
    <row r="222" spans="1:7" x14ac:dyDescent="0.3">
      <c r="A222" s="248" t="s">
        <v>36</v>
      </c>
      <c r="B222" s="248"/>
      <c r="C222" s="248"/>
      <c r="D222" s="248">
        <f>SUM(B212:C221)</f>
        <v>0</v>
      </c>
    </row>
    <row r="223" spans="1:7" x14ac:dyDescent="0.3">
      <c r="A223" s="248" t="s">
        <v>35</v>
      </c>
      <c r="B223" s="249"/>
      <c r="C223" s="250"/>
      <c r="D223" s="251">
        <f>D222/(COUNT(B212:C221)*2)</f>
        <v>0</v>
      </c>
    </row>
    <row r="224" spans="1:7" x14ac:dyDescent="0.3">
      <c r="A224" s="117"/>
      <c r="B224" s="103"/>
      <c r="C224" s="111"/>
      <c r="D224" s="103"/>
      <c r="G224" s="106"/>
    </row>
    <row r="225" spans="1:7" ht="18" x14ac:dyDescent="0.3">
      <c r="A225" s="149" t="s">
        <v>69</v>
      </c>
      <c r="B225" s="150"/>
      <c r="C225" s="150"/>
      <c r="D225" s="150"/>
      <c r="E225" s="150"/>
      <c r="F225" s="152"/>
    </row>
    <row r="226" spans="1:7" x14ac:dyDescent="0.3">
      <c r="A226" s="53" t="s">
        <v>363</v>
      </c>
      <c r="B226" s="109">
        <v>0</v>
      </c>
      <c r="C226" s="109"/>
      <c r="D226" s="74"/>
      <c r="E226" s="85"/>
      <c r="F226" s="158"/>
      <c r="G226" s="106"/>
    </row>
    <row r="227" spans="1:7" ht="45" x14ac:dyDescent="0.3">
      <c r="A227" s="162" t="s">
        <v>314</v>
      </c>
      <c r="B227" s="109" t="s">
        <v>32</v>
      </c>
      <c r="C227" s="122" t="str">
        <f>IF(B227=0, -5, "0")</f>
        <v>0</v>
      </c>
      <c r="D227" s="74"/>
      <c r="E227" s="73"/>
      <c r="F227" s="158"/>
      <c r="G227" s="106"/>
    </row>
    <row r="228" spans="1:7" ht="28.5" customHeight="1" x14ac:dyDescent="0.3">
      <c r="A228" s="4" t="s">
        <v>173</v>
      </c>
      <c r="B228" s="109">
        <v>0</v>
      </c>
      <c r="C228" s="112"/>
      <c r="D228" s="92"/>
      <c r="E228" s="73"/>
      <c r="F228" s="158"/>
    </row>
    <row r="229" spans="1:7" ht="30" x14ac:dyDescent="0.3">
      <c r="A229" s="53" t="s">
        <v>160</v>
      </c>
      <c r="B229" s="109">
        <v>0</v>
      </c>
      <c r="C229" s="112"/>
      <c r="D229" s="92"/>
      <c r="E229" s="74"/>
      <c r="F229" s="158"/>
    </row>
    <row r="230" spans="1:7" ht="49.5" x14ac:dyDescent="0.35">
      <c r="A230" s="213" t="s">
        <v>387</v>
      </c>
      <c r="B230" s="109" t="s">
        <v>32</v>
      </c>
      <c r="C230" s="112" t="str">
        <f>IF(B230=0, -10, "0")</f>
        <v>0</v>
      </c>
      <c r="D230" s="126"/>
      <c r="E230" s="73"/>
      <c r="F230" s="158"/>
    </row>
    <row r="231" spans="1:7" ht="18" x14ac:dyDescent="0.3">
      <c r="A231" s="53" t="s">
        <v>59</v>
      </c>
      <c r="B231" s="109">
        <v>0</v>
      </c>
      <c r="C231" s="109"/>
      <c r="D231" s="124"/>
      <c r="E231" s="73"/>
      <c r="F231" s="158"/>
    </row>
    <row r="232" spans="1:7" x14ac:dyDescent="0.3">
      <c r="A232" s="4" t="s">
        <v>64</v>
      </c>
      <c r="B232" s="109">
        <v>0</v>
      </c>
      <c r="C232" s="110"/>
      <c r="D232" s="127"/>
      <c r="E232" s="74"/>
      <c r="F232" s="158"/>
    </row>
    <row r="233" spans="1:7" x14ac:dyDescent="0.3">
      <c r="A233" s="53" t="s">
        <v>251</v>
      </c>
      <c r="B233" s="109">
        <v>0</v>
      </c>
      <c r="C233" s="109"/>
      <c r="D233" s="127"/>
      <c r="E233" s="73"/>
      <c r="F233" s="158"/>
    </row>
    <row r="234" spans="1:7" x14ac:dyDescent="0.3">
      <c r="A234" s="4" t="s">
        <v>170</v>
      </c>
      <c r="B234" s="109">
        <v>0</v>
      </c>
      <c r="C234" s="109"/>
      <c r="D234" s="74"/>
      <c r="E234" s="73"/>
      <c r="F234" s="158"/>
    </row>
    <row r="235" spans="1:7" ht="30" x14ac:dyDescent="0.3">
      <c r="A235" s="190" t="s">
        <v>162</v>
      </c>
      <c r="B235" s="109" t="s">
        <v>32</v>
      </c>
      <c r="C235" s="122" t="str">
        <f>IF(B235=0, -5, "0")</f>
        <v>0</v>
      </c>
      <c r="D235" s="194"/>
      <c r="E235" s="74"/>
      <c r="F235" s="158"/>
      <c r="G235" s="106"/>
    </row>
    <row r="236" spans="1:7" ht="18" x14ac:dyDescent="0.3">
      <c r="A236" s="53" t="s">
        <v>144</v>
      </c>
      <c r="B236" s="109">
        <v>0</v>
      </c>
      <c r="C236" s="109"/>
      <c r="D236" s="124"/>
      <c r="E236" s="73"/>
      <c r="F236" s="158"/>
    </row>
    <row r="237" spans="1:7" ht="21" customHeight="1" x14ac:dyDescent="0.3">
      <c r="A237" s="7" t="s">
        <v>146</v>
      </c>
      <c r="B237" s="109">
        <v>0</v>
      </c>
      <c r="C237" s="109"/>
      <c r="D237" s="74"/>
      <c r="E237" s="73"/>
      <c r="F237" s="158"/>
      <c r="G237" s="106"/>
    </row>
    <row r="238" spans="1:7" x14ac:dyDescent="0.3">
      <c r="A238" s="163" t="s">
        <v>66</v>
      </c>
      <c r="B238" s="109" t="s">
        <v>32</v>
      </c>
      <c r="C238" s="122" t="str">
        <f>IF(B238=0, -5, "0")</f>
        <v>0</v>
      </c>
      <c r="D238" s="194"/>
      <c r="E238" s="73"/>
      <c r="F238" s="158"/>
      <c r="G238" s="106"/>
    </row>
    <row r="239" spans="1:7" ht="19.5" customHeight="1" x14ac:dyDescent="0.35">
      <c r="A239" s="146" t="s">
        <v>396</v>
      </c>
      <c r="B239" s="109">
        <v>0</v>
      </c>
      <c r="C239" s="110"/>
      <c r="D239" s="74"/>
      <c r="E239" s="50"/>
      <c r="F239" s="158"/>
      <c r="G239" s="106"/>
    </row>
    <row r="240" spans="1:7" x14ac:dyDescent="0.3">
      <c r="A240" s="163" t="s">
        <v>155</v>
      </c>
      <c r="B240" s="109" t="s">
        <v>32</v>
      </c>
      <c r="C240" s="122" t="str">
        <f>IF(B240=0, -5, "0")</f>
        <v>0</v>
      </c>
      <c r="D240" s="95"/>
      <c r="E240" s="73"/>
      <c r="F240" s="158"/>
      <c r="G240" s="106"/>
    </row>
    <row r="241" spans="1:7" x14ac:dyDescent="0.3">
      <c r="A241" s="7" t="s">
        <v>75</v>
      </c>
      <c r="B241" s="109">
        <v>0</v>
      </c>
      <c r="C241" s="109"/>
      <c r="D241" s="74"/>
      <c r="E241" s="73"/>
      <c r="F241" s="158"/>
      <c r="G241" s="106"/>
    </row>
    <row r="242" spans="1:7" ht="30" x14ac:dyDescent="0.3">
      <c r="A242" s="53" t="s">
        <v>178</v>
      </c>
      <c r="B242" s="292">
        <v>0</v>
      </c>
      <c r="C242" s="292"/>
      <c r="D242" s="293"/>
      <c r="E242" s="294"/>
      <c r="F242" s="158"/>
      <c r="G242" s="106"/>
    </row>
    <row r="243" spans="1:7" s="91" customFormat="1" x14ac:dyDescent="0.3">
      <c r="A243" s="41" t="s">
        <v>382</v>
      </c>
      <c r="B243" s="292">
        <v>0</v>
      </c>
      <c r="C243" s="292"/>
      <c r="D243" s="295"/>
      <c r="E243" s="294"/>
      <c r="F243" s="158"/>
      <c r="G243" s="106"/>
    </row>
    <row r="244" spans="1:7" x14ac:dyDescent="0.3">
      <c r="A244" s="248" t="s">
        <v>36</v>
      </c>
      <c r="B244" s="248"/>
      <c r="C244" s="248"/>
      <c r="D244" s="248">
        <f>SUM(B226:C243)</f>
        <v>0</v>
      </c>
    </row>
    <row r="245" spans="1:7" x14ac:dyDescent="0.3">
      <c r="A245" s="248" t="s">
        <v>35</v>
      </c>
      <c r="B245" s="249"/>
      <c r="C245" s="250"/>
      <c r="D245" s="251">
        <f>D244/(COUNT(B226:C243)*2)</f>
        <v>0</v>
      </c>
    </row>
    <row r="246" spans="1:7" x14ac:dyDescent="0.3">
      <c r="A246" s="117"/>
      <c r="B246" s="103"/>
      <c r="C246" s="111"/>
      <c r="D246" s="103"/>
    </row>
    <row r="247" spans="1:7" ht="18" x14ac:dyDescent="0.3">
      <c r="A247" s="149" t="s">
        <v>172</v>
      </c>
      <c r="B247" s="150"/>
      <c r="C247" s="150"/>
      <c r="D247" s="150"/>
      <c r="E247" s="150"/>
      <c r="F247" s="152"/>
    </row>
    <row r="248" spans="1:7" ht="30" x14ac:dyDescent="0.3">
      <c r="A248" s="4" t="s">
        <v>182</v>
      </c>
      <c r="B248" s="109">
        <v>0</v>
      </c>
      <c r="C248" s="109"/>
      <c r="D248" s="113"/>
      <c r="E248" s="73"/>
      <c r="F248" s="158"/>
    </row>
    <row r="249" spans="1:7" x14ac:dyDescent="0.3">
      <c r="A249" s="163" t="s">
        <v>364</v>
      </c>
      <c r="B249" s="109" t="s">
        <v>32</v>
      </c>
      <c r="C249" s="122" t="str">
        <f>IF(B249=0, -5, "0")</f>
        <v>0</v>
      </c>
      <c r="D249" s="113"/>
      <c r="E249" s="73"/>
      <c r="F249" s="158"/>
    </row>
    <row r="250" spans="1:7" x14ac:dyDescent="0.3">
      <c r="A250" s="214" t="s">
        <v>55</v>
      </c>
      <c r="B250" s="109" t="s">
        <v>32</v>
      </c>
      <c r="C250" s="112" t="str">
        <f>IF(B250=0, -10, IF(B250=1, -5, "0"))</f>
        <v>0</v>
      </c>
      <c r="D250" s="123"/>
      <c r="E250" s="85"/>
      <c r="F250" s="158"/>
    </row>
    <row r="251" spans="1:7" x14ac:dyDescent="0.3">
      <c r="A251" s="214" t="s">
        <v>374</v>
      </c>
      <c r="B251" s="109" t="s">
        <v>32</v>
      </c>
      <c r="C251" s="112" t="str">
        <f>IF(B251=0, -10, "0")</f>
        <v>0</v>
      </c>
      <c r="D251" s="174"/>
      <c r="E251" s="85"/>
      <c r="F251" s="158"/>
      <c r="G251" s="106"/>
    </row>
    <row r="252" spans="1:7" ht="30" customHeight="1" x14ac:dyDescent="0.3">
      <c r="A252" s="162" t="s">
        <v>161</v>
      </c>
      <c r="B252" s="109" t="s">
        <v>32</v>
      </c>
      <c r="C252" s="122" t="str">
        <f>IF(B252=0, -5, "0")</f>
        <v>0</v>
      </c>
      <c r="D252" s="108"/>
      <c r="E252" s="73"/>
      <c r="F252" s="158"/>
    </row>
    <row r="253" spans="1:7" x14ac:dyDescent="0.3">
      <c r="A253" s="4" t="s">
        <v>224</v>
      </c>
      <c r="B253" s="109">
        <v>0</v>
      </c>
      <c r="C253" s="109"/>
      <c r="D253" s="108"/>
      <c r="E253" s="73"/>
      <c r="F253" s="158"/>
    </row>
    <row r="254" spans="1:7" x14ac:dyDescent="0.3">
      <c r="A254" s="53" t="s">
        <v>257</v>
      </c>
      <c r="B254" s="109">
        <v>0</v>
      </c>
      <c r="C254" s="110"/>
      <c r="D254" s="129"/>
      <c r="E254" s="85"/>
      <c r="F254" s="158"/>
    </row>
    <row r="255" spans="1:7" x14ac:dyDescent="0.3">
      <c r="A255" s="53" t="s">
        <v>143</v>
      </c>
      <c r="B255" s="109">
        <v>0</v>
      </c>
      <c r="C255" s="109"/>
      <c r="D255" s="114"/>
      <c r="E255" s="73"/>
      <c r="F255" s="158"/>
    </row>
    <row r="256" spans="1:7" x14ac:dyDescent="0.3">
      <c r="A256" s="328" t="s">
        <v>378</v>
      </c>
      <c r="B256" s="328"/>
      <c r="C256" s="328"/>
      <c r="D256" s="328"/>
      <c r="E256" s="328"/>
      <c r="F256" s="328"/>
    </row>
    <row r="257" spans="1:7" ht="31.5" customHeight="1" x14ac:dyDescent="0.3">
      <c r="A257" s="43" t="s">
        <v>360</v>
      </c>
      <c r="B257" s="109">
        <v>0</v>
      </c>
      <c r="C257" s="181"/>
      <c r="D257" s="181"/>
      <c r="E257" s="181"/>
      <c r="F257" s="158"/>
      <c r="G257" s="106"/>
    </row>
    <row r="258" spans="1:7" x14ac:dyDescent="0.3">
      <c r="A258" s="41" t="s">
        <v>385</v>
      </c>
      <c r="B258" s="109">
        <v>0</v>
      </c>
      <c r="C258" s="110"/>
      <c r="D258" s="119"/>
      <c r="E258" s="85"/>
      <c r="F258" s="158"/>
      <c r="G258" s="106"/>
    </row>
    <row r="259" spans="1:7" ht="30" x14ac:dyDescent="0.3">
      <c r="A259" s="173" t="s">
        <v>390</v>
      </c>
      <c r="B259" s="109">
        <v>0</v>
      </c>
      <c r="C259" s="110"/>
      <c r="D259" s="119"/>
      <c r="E259" s="85"/>
      <c r="F259" s="158"/>
      <c r="G259" s="106"/>
    </row>
    <row r="260" spans="1:7" x14ac:dyDescent="0.3">
      <c r="A260" s="173" t="s">
        <v>391</v>
      </c>
      <c r="B260" s="109">
        <v>0</v>
      </c>
      <c r="C260" s="110"/>
      <c r="D260" s="119"/>
      <c r="E260" s="85"/>
      <c r="F260" s="158"/>
      <c r="G260" s="106"/>
    </row>
    <row r="261" spans="1:7" ht="45" x14ac:dyDescent="0.3">
      <c r="A261" s="41" t="s">
        <v>249</v>
      </c>
      <c r="B261" s="225" t="str">
        <f>IF(D261=1, 2, IF(AND(D261&lt;1,D261&gt;0), 1, "0"))</f>
        <v>0</v>
      </c>
      <c r="C261" s="116"/>
      <c r="D261" s="226" t="str">
        <f>IFERROR(E261/F261,"N.A")</f>
        <v>N.A</v>
      </c>
      <c r="E261" s="227">
        <f>COUNTIF('A1 Exploitation'!F212:F260,"ok")</f>
        <v>0</v>
      </c>
      <c r="F261" s="228">
        <f>COUNTA('A1 Exploitation'!F212:F260)</f>
        <v>0</v>
      </c>
    </row>
    <row r="262" spans="1:7" x14ac:dyDescent="0.3">
      <c r="A262" s="248" t="s">
        <v>36</v>
      </c>
      <c r="B262" s="248"/>
      <c r="C262" s="248"/>
      <c r="D262" s="248">
        <f>SUM(B248:C255,B257:C261)</f>
        <v>0</v>
      </c>
    </row>
    <row r="263" spans="1:7" x14ac:dyDescent="0.3">
      <c r="A263" s="248" t="s">
        <v>35</v>
      </c>
      <c r="B263" s="249"/>
      <c r="C263" s="250"/>
      <c r="D263" s="251">
        <f>D262/(COUNT(B248:C255,B257:C261)*2)</f>
        <v>0</v>
      </c>
    </row>
    <row r="264" spans="1:7" x14ac:dyDescent="0.3">
      <c r="A264" s="117"/>
      <c r="B264" s="103"/>
      <c r="C264" s="111"/>
      <c r="D264" s="103"/>
    </row>
    <row r="265" spans="1:7" ht="18" x14ac:dyDescent="0.35">
      <c r="A265" s="268" t="s">
        <v>70</v>
      </c>
      <c r="B265" s="269"/>
      <c r="C265" s="270"/>
      <c r="D265" s="271">
        <f>SUM(D262,D222,D244)</f>
        <v>0</v>
      </c>
    </row>
    <row r="266" spans="1:7" ht="18" x14ac:dyDescent="0.35">
      <c r="A266" s="274" t="s">
        <v>202</v>
      </c>
      <c r="B266" s="275"/>
      <c r="C266" s="276"/>
      <c r="D266" s="277">
        <f>D265/(COUNT(B226:C243,B248:C255,B212:C221,B257:C261)*2)</f>
        <v>0</v>
      </c>
    </row>
    <row r="267" spans="1:7" s="13" customFormat="1" ht="18" x14ac:dyDescent="0.35">
      <c r="A267" s="16"/>
      <c r="B267" s="130"/>
      <c r="C267" s="130"/>
      <c r="D267" s="131"/>
      <c r="F267" s="160"/>
      <c r="G267" s="168"/>
    </row>
    <row r="268" spans="1:7" s="13" customFormat="1" ht="18" x14ac:dyDescent="0.35">
      <c r="A268" s="280" t="s">
        <v>71</v>
      </c>
      <c r="B268" s="280"/>
      <c r="C268" s="280"/>
      <c r="D268" s="280"/>
      <c r="E268" s="280"/>
      <c r="F268" s="281"/>
      <c r="G268" s="168"/>
    </row>
    <row r="269" spans="1:7" s="13" customFormat="1" x14ac:dyDescent="0.3">
      <c r="A269" s="118">
        <f>B11</f>
        <v>0</v>
      </c>
      <c r="B269" s="103"/>
      <c r="C269" s="111"/>
      <c r="D269" s="103"/>
      <c r="F269" s="160"/>
      <c r="G269" s="168"/>
    </row>
    <row r="270" spans="1:7" s="13" customFormat="1" x14ac:dyDescent="0.3">
      <c r="A270" s="322" t="s">
        <v>30</v>
      </c>
      <c r="B270" s="323" t="s">
        <v>31</v>
      </c>
      <c r="C270" s="323"/>
      <c r="D270" s="323" t="s">
        <v>46</v>
      </c>
      <c r="E270" s="324" t="s">
        <v>310</v>
      </c>
      <c r="F270" s="324" t="s">
        <v>359</v>
      </c>
      <c r="G270" s="168"/>
    </row>
    <row r="271" spans="1:7" s="13" customFormat="1" x14ac:dyDescent="0.3">
      <c r="A271" s="322"/>
      <c r="B271" s="247" t="s">
        <v>34</v>
      </c>
      <c r="C271" s="247" t="s">
        <v>33</v>
      </c>
      <c r="D271" s="323"/>
      <c r="E271" s="324"/>
      <c r="F271" s="324"/>
      <c r="G271" s="168"/>
    </row>
    <row r="272" spans="1:7" s="13" customFormat="1" ht="18" x14ac:dyDescent="0.3">
      <c r="A272" s="149" t="s">
        <v>72</v>
      </c>
      <c r="B272" s="150"/>
      <c r="C272" s="150"/>
      <c r="D272" s="150"/>
      <c r="E272" s="150"/>
      <c r="F272" s="152"/>
      <c r="G272" s="168"/>
    </row>
    <row r="273" spans="1:7" s="13" customFormat="1" x14ac:dyDescent="0.3">
      <c r="A273" s="176" t="s">
        <v>363</v>
      </c>
      <c r="B273" s="109">
        <v>0</v>
      </c>
      <c r="C273" s="122"/>
      <c r="D273" s="74"/>
      <c r="E273" s="85"/>
      <c r="F273" s="158"/>
      <c r="G273" s="106"/>
    </row>
    <row r="274" spans="1:7" s="13" customFormat="1" ht="18" x14ac:dyDescent="0.3">
      <c r="A274" s="6" t="s">
        <v>135</v>
      </c>
      <c r="B274" s="109">
        <v>0</v>
      </c>
      <c r="C274" s="109"/>
      <c r="D274" s="124"/>
      <c r="E274" s="85"/>
      <c r="F274" s="158"/>
      <c r="G274" s="168"/>
    </row>
    <row r="275" spans="1:7" s="13" customFormat="1" ht="18" x14ac:dyDescent="0.3">
      <c r="A275" s="9" t="s">
        <v>258</v>
      </c>
      <c r="B275" s="109">
        <v>0</v>
      </c>
      <c r="C275" s="109"/>
      <c r="D275" s="124"/>
      <c r="E275" s="85"/>
      <c r="F275" s="158"/>
      <c r="G275" s="168"/>
    </row>
    <row r="276" spans="1:7" s="13" customFormat="1" x14ac:dyDescent="0.3">
      <c r="A276" s="9" t="s">
        <v>259</v>
      </c>
      <c r="B276" s="109">
        <v>0</v>
      </c>
      <c r="C276" s="109"/>
      <c r="D276" s="74"/>
      <c r="E276" s="85"/>
      <c r="F276" s="158"/>
      <c r="G276" s="168"/>
    </row>
    <row r="277" spans="1:7" s="13" customFormat="1" ht="18" x14ac:dyDescent="0.3">
      <c r="A277" s="9" t="s">
        <v>27</v>
      </c>
      <c r="B277" s="109">
        <v>0</v>
      </c>
      <c r="C277" s="109"/>
      <c r="D277" s="124"/>
      <c r="E277" s="85"/>
      <c r="F277" s="158"/>
      <c r="G277" s="168"/>
    </row>
    <row r="278" spans="1:7" s="13" customFormat="1" x14ac:dyDescent="0.3">
      <c r="A278" s="162" t="s">
        <v>148</v>
      </c>
      <c r="B278" s="109" t="s">
        <v>32</v>
      </c>
      <c r="C278" s="122" t="str">
        <f>IF(B278=0, -5, "0")</f>
        <v>0</v>
      </c>
      <c r="D278" s="85"/>
      <c r="E278" s="85"/>
      <c r="F278" s="158"/>
      <c r="G278" s="168"/>
    </row>
    <row r="279" spans="1:7" s="13" customFormat="1" ht="30" x14ac:dyDescent="0.3">
      <c r="A279" s="9" t="s">
        <v>174</v>
      </c>
      <c r="B279" s="109">
        <v>0</v>
      </c>
      <c r="C279" s="109"/>
      <c r="D279" s="85"/>
      <c r="E279" s="85"/>
      <c r="F279" s="158"/>
      <c r="G279" s="168"/>
    </row>
    <row r="280" spans="1:7" s="13" customFormat="1" x14ac:dyDescent="0.3">
      <c r="A280" s="9" t="s">
        <v>147</v>
      </c>
      <c r="B280" s="109">
        <v>0</v>
      </c>
      <c r="C280" s="122"/>
      <c r="D280" s="85"/>
      <c r="E280" s="85"/>
      <c r="F280" s="158"/>
      <c r="G280" s="168"/>
    </row>
    <row r="281" spans="1:7" s="13" customFormat="1" x14ac:dyDescent="0.3">
      <c r="A281" s="6" t="s">
        <v>62</v>
      </c>
      <c r="B281" s="109">
        <v>0</v>
      </c>
      <c r="C281" s="109"/>
      <c r="D281" s="85"/>
      <c r="E281" s="85"/>
      <c r="F281" s="158"/>
      <c r="G281" s="168"/>
    </row>
    <row r="282" spans="1:7" s="13" customFormat="1" ht="17.25" x14ac:dyDescent="0.35">
      <c r="A282" s="206" t="s">
        <v>55</v>
      </c>
      <c r="B282" s="109" t="s">
        <v>32</v>
      </c>
      <c r="C282" s="112" t="str">
        <f>IF(B282=0, -10, IF(B282=1, -5, "0"))</f>
        <v>0</v>
      </c>
      <c r="D282" s="74"/>
      <c r="E282" s="85"/>
      <c r="F282" s="158"/>
      <c r="G282" s="168"/>
    </row>
    <row r="283" spans="1:7" s="13" customFormat="1" x14ac:dyDescent="0.3">
      <c r="A283" s="6" t="s">
        <v>132</v>
      </c>
      <c r="B283" s="109">
        <v>0</v>
      </c>
      <c r="C283" s="109"/>
      <c r="D283" s="74"/>
      <c r="E283" s="85"/>
      <c r="F283" s="158"/>
      <c r="G283" s="168"/>
    </row>
    <row r="284" spans="1:7" s="13" customFormat="1" x14ac:dyDescent="0.3">
      <c r="A284" s="6" t="s">
        <v>140</v>
      </c>
      <c r="B284" s="109">
        <v>0</v>
      </c>
      <c r="C284" s="109"/>
      <c r="D284" s="125"/>
      <c r="E284" s="85"/>
      <c r="F284" s="158"/>
      <c r="G284" s="168"/>
    </row>
    <row r="285" spans="1:7" s="13" customFormat="1" x14ac:dyDescent="0.3">
      <c r="A285" s="248" t="s">
        <v>36</v>
      </c>
      <c r="B285" s="248"/>
      <c r="C285" s="248"/>
      <c r="D285" s="248">
        <f>SUM(B273:C284)</f>
        <v>0</v>
      </c>
      <c r="F285" s="160"/>
      <c r="G285" s="168"/>
    </row>
    <row r="286" spans="1:7" s="13" customFormat="1" x14ac:dyDescent="0.3">
      <c r="A286" s="248" t="s">
        <v>35</v>
      </c>
      <c r="B286" s="249"/>
      <c r="C286" s="250"/>
      <c r="D286" s="251">
        <f>D285/(COUNT(B273:C284)*2)</f>
        <v>0</v>
      </c>
      <c r="F286" s="160"/>
      <c r="G286" s="168"/>
    </row>
    <row r="287" spans="1:7" s="13" customFormat="1" x14ac:dyDescent="0.3">
      <c r="A287" s="117"/>
      <c r="B287" s="103"/>
      <c r="C287" s="111"/>
      <c r="D287" s="103"/>
      <c r="F287" s="160"/>
      <c r="G287" s="168"/>
    </row>
    <row r="288" spans="1:7" s="13" customFormat="1" ht="18" x14ac:dyDescent="0.3">
      <c r="A288" s="149" t="s">
        <v>73</v>
      </c>
      <c r="B288" s="150"/>
      <c r="C288" s="150"/>
      <c r="D288" s="150"/>
      <c r="E288" s="150"/>
      <c r="F288" s="152"/>
      <c r="G288" s="168"/>
    </row>
    <row r="289" spans="1:7" s="13" customFormat="1" ht="21.75" customHeight="1" x14ac:dyDescent="0.3">
      <c r="A289" s="165" t="s">
        <v>371</v>
      </c>
      <c r="B289" s="109">
        <v>0</v>
      </c>
      <c r="C289" s="110"/>
      <c r="E289" s="85"/>
      <c r="F289" s="158"/>
      <c r="G289" s="168"/>
    </row>
    <row r="290" spans="1:7" s="13" customFormat="1" x14ac:dyDescent="0.3">
      <c r="A290" s="4" t="s">
        <v>183</v>
      </c>
      <c r="B290" s="109">
        <v>0</v>
      </c>
      <c r="C290" s="109"/>
      <c r="D290" s="126"/>
      <c r="E290" s="85"/>
      <c r="F290" s="158"/>
      <c r="G290" s="168"/>
    </row>
    <row r="291" spans="1:7" s="13" customFormat="1" x14ac:dyDescent="0.3">
      <c r="A291" s="214" t="s">
        <v>404</v>
      </c>
      <c r="B291" s="109" t="s">
        <v>32</v>
      </c>
      <c r="C291" s="112" t="str">
        <f>IF(B291=0, -10, "0")</f>
        <v>0</v>
      </c>
      <c r="D291" s="195"/>
      <c r="E291" s="85"/>
      <c r="F291" s="158"/>
      <c r="G291" s="168"/>
    </row>
    <row r="292" spans="1:7" s="13" customFormat="1" x14ac:dyDescent="0.3">
      <c r="A292" s="53" t="s">
        <v>268</v>
      </c>
      <c r="B292" s="109">
        <v>0</v>
      </c>
      <c r="C292" s="109"/>
      <c r="D292" s="132"/>
      <c r="E292" s="85"/>
      <c r="F292" s="158"/>
      <c r="G292" s="168"/>
    </row>
    <row r="293" spans="1:7" s="13" customFormat="1" x14ac:dyDescent="0.3">
      <c r="A293" s="53" t="s">
        <v>136</v>
      </c>
      <c r="B293" s="109">
        <v>0</v>
      </c>
      <c r="C293" s="109"/>
      <c r="D293" s="126"/>
      <c r="E293" s="85"/>
      <c r="F293" s="158"/>
      <c r="G293" s="168"/>
    </row>
    <row r="294" spans="1:7" s="13" customFormat="1" ht="17.25" x14ac:dyDescent="0.35">
      <c r="A294" s="206" t="s">
        <v>7</v>
      </c>
      <c r="B294" s="109" t="s">
        <v>32</v>
      </c>
      <c r="C294" s="112" t="str">
        <f>IF(B294=0, -10, IF(B294=1, -5, "0"))</f>
        <v>0</v>
      </c>
      <c r="D294" s="126"/>
      <c r="E294" s="85"/>
      <c r="F294" s="158"/>
      <c r="G294" s="168"/>
    </row>
    <row r="295" spans="1:7" s="13" customFormat="1" x14ac:dyDescent="0.3">
      <c r="A295" s="214" t="s">
        <v>374</v>
      </c>
      <c r="B295" s="109" t="s">
        <v>32</v>
      </c>
      <c r="C295" s="112" t="str">
        <f>IF(B295=0, -10, "0")</f>
        <v>0</v>
      </c>
      <c r="D295" s="174"/>
      <c r="E295" s="85"/>
      <c r="F295" s="158"/>
      <c r="G295" s="106"/>
    </row>
    <row r="296" spans="1:7" s="13" customFormat="1" x14ac:dyDescent="0.3">
      <c r="A296" s="4" t="s">
        <v>225</v>
      </c>
      <c r="B296" s="109">
        <v>0</v>
      </c>
      <c r="C296" s="109"/>
      <c r="D296" s="126"/>
      <c r="E296" s="85"/>
      <c r="F296" s="158"/>
      <c r="G296" s="168"/>
    </row>
    <row r="297" spans="1:7" s="13" customFormat="1" ht="29.25" customHeight="1" x14ac:dyDescent="0.3">
      <c r="A297" s="215" t="s">
        <v>387</v>
      </c>
      <c r="B297" s="109" t="s">
        <v>32</v>
      </c>
      <c r="C297" s="112" t="str">
        <f>IF(B297=0, -10, "0")</f>
        <v>0</v>
      </c>
      <c r="D297" s="126"/>
      <c r="E297" s="95"/>
      <c r="F297" s="158"/>
      <c r="G297" s="168"/>
    </row>
    <row r="298" spans="1:7" s="13" customFormat="1" ht="30" x14ac:dyDescent="0.3">
      <c r="A298" s="53" t="s">
        <v>260</v>
      </c>
      <c r="B298" s="109">
        <v>0</v>
      </c>
      <c r="C298" s="109"/>
      <c r="D298" s="126"/>
      <c r="E298" s="85"/>
      <c r="F298" s="158"/>
      <c r="G298" s="168"/>
    </row>
    <row r="299" spans="1:7" s="13" customFormat="1" x14ac:dyDescent="0.3">
      <c r="A299" s="53" t="s">
        <v>170</v>
      </c>
      <c r="B299" s="109">
        <v>0</v>
      </c>
      <c r="C299" s="109"/>
      <c r="D299" s="126"/>
      <c r="E299" s="95"/>
      <c r="F299" s="158"/>
      <c r="G299" s="168"/>
    </row>
    <row r="300" spans="1:7" s="13" customFormat="1" x14ac:dyDescent="0.3">
      <c r="A300" s="53" t="s">
        <v>375</v>
      </c>
      <c r="B300" s="109">
        <v>0</v>
      </c>
      <c r="C300" s="191"/>
      <c r="D300" s="180"/>
      <c r="E300" s="95"/>
      <c r="F300" s="158"/>
      <c r="G300" s="106"/>
    </row>
    <row r="301" spans="1:7" s="13" customFormat="1" x14ac:dyDescent="0.3">
      <c r="A301" s="53" t="s">
        <v>251</v>
      </c>
      <c r="B301" s="109">
        <v>0</v>
      </c>
      <c r="C301" s="110"/>
      <c r="D301" s="132"/>
      <c r="E301" s="85"/>
      <c r="F301" s="158"/>
      <c r="G301" s="168"/>
    </row>
    <row r="302" spans="1:7" s="13" customFormat="1" x14ac:dyDescent="0.3">
      <c r="A302" s="163" t="s">
        <v>157</v>
      </c>
      <c r="B302" s="109" t="s">
        <v>32</v>
      </c>
      <c r="C302" s="122" t="str">
        <f>IF(B302=0, -5, "0")</f>
        <v>0</v>
      </c>
      <c r="D302" s="195"/>
      <c r="E302" s="85"/>
      <c r="F302" s="158"/>
      <c r="G302" s="168"/>
    </row>
    <row r="303" spans="1:7" s="13" customFormat="1" ht="18" customHeight="1" x14ac:dyDescent="0.35">
      <c r="A303" s="146" t="s">
        <v>398</v>
      </c>
      <c r="B303" s="109">
        <v>0</v>
      </c>
      <c r="C303" s="110"/>
      <c r="D303" s="132"/>
      <c r="E303" s="50"/>
      <c r="F303" s="158"/>
      <c r="G303" s="168"/>
    </row>
    <row r="304" spans="1:7" s="13" customFormat="1" ht="21" customHeight="1" x14ac:dyDescent="0.3">
      <c r="A304" s="163" t="s">
        <v>155</v>
      </c>
      <c r="B304" s="109" t="s">
        <v>32</v>
      </c>
      <c r="C304" s="122" t="str">
        <f>IF(B304=0, -5, "0")</f>
        <v>0</v>
      </c>
      <c r="D304" s="132"/>
      <c r="E304" s="85"/>
      <c r="F304" s="158"/>
      <c r="G304" s="168"/>
    </row>
    <row r="305" spans="1:7" s="13" customFormat="1" x14ac:dyDescent="0.3">
      <c r="A305" s="7" t="s">
        <v>75</v>
      </c>
      <c r="B305" s="109">
        <v>0</v>
      </c>
      <c r="C305" s="109"/>
      <c r="D305" s="126"/>
      <c r="E305" s="85"/>
      <c r="F305" s="158"/>
      <c r="G305" s="168"/>
    </row>
    <row r="306" spans="1:7" s="13" customFormat="1" ht="30" x14ac:dyDescent="0.3">
      <c r="A306" s="53" t="s">
        <v>178</v>
      </c>
      <c r="B306" s="109">
        <v>0</v>
      </c>
      <c r="C306" s="110"/>
      <c r="D306" s="132"/>
      <c r="E306" s="85"/>
      <c r="F306" s="158"/>
      <c r="G306" s="168"/>
    </row>
    <row r="307" spans="1:7" s="13" customFormat="1" x14ac:dyDescent="0.3">
      <c r="A307" s="41" t="s">
        <v>382</v>
      </c>
      <c r="B307" s="109">
        <v>0</v>
      </c>
      <c r="C307" s="110"/>
      <c r="D307" s="171"/>
      <c r="E307" s="85"/>
      <c r="F307" s="158"/>
      <c r="G307" s="168"/>
    </row>
    <row r="308" spans="1:7" s="13" customFormat="1" x14ac:dyDescent="0.3">
      <c r="A308" s="329" t="s">
        <v>395</v>
      </c>
      <c r="B308" s="330"/>
      <c r="C308" s="330"/>
      <c r="D308" s="330"/>
      <c r="E308" s="330"/>
      <c r="F308" s="331"/>
      <c r="G308" s="168"/>
    </row>
    <row r="309" spans="1:7" s="13" customFormat="1" ht="30" customHeight="1" x14ac:dyDescent="0.3">
      <c r="A309" s="43" t="s">
        <v>360</v>
      </c>
      <c r="B309" s="109">
        <v>0</v>
      </c>
      <c r="C309" s="167"/>
      <c r="D309" s="132"/>
      <c r="E309" s="85"/>
      <c r="F309" s="158"/>
      <c r="G309" s="168"/>
    </row>
    <row r="310" spans="1:7" s="13" customFormat="1" x14ac:dyDescent="0.3">
      <c r="A310" s="41" t="s">
        <v>385</v>
      </c>
      <c r="B310" s="109">
        <v>0</v>
      </c>
      <c r="C310" s="167"/>
      <c r="D310" s="132"/>
      <c r="E310" s="85"/>
      <c r="F310" s="158"/>
      <c r="G310" s="168"/>
    </row>
    <row r="311" spans="1:7" s="13" customFormat="1" ht="30" x14ac:dyDescent="0.3">
      <c r="A311" s="173" t="s">
        <v>390</v>
      </c>
      <c r="B311" s="109">
        <v>0</v>
      </c>
      <c r="C311" s="167"/>
      <c r="D311" s="132"/>
      <c r="E311" s="85"/>
      <c r="F311" s="158"/>
      <c r="G311" s="168"/>
    </row>
    <row r="312" spans="1:7" s="13" customFormat="1" x14ac:dyDescent="0.3">
      <c r="A312" s="173" t="s">
        <v>391</v>
      </c>
      <c r="B312" s="109">
        <v>0</v>
      </c>
      <c r="C312" s="167"/>
      <c r="D312" s="132"/>
      <c r="E312" s="85"/>
      <c r="F312" s="158"/>
      <c r="G312" s="168"/>
    </row>
    <row r="313" spans="1:7" s="13" customFormat="1" ht="45" x14ac:dyDescent="0.3">
      <c r="A313" s="42" t="s">
        <v>249</v>
      </c>
      <c r="B313" s="225" t="str">
        <f>IF(D313=1, 2, IF(AND(D313&lt;1,D313&gt;0), 1, "0"))</f>
        <v>0</v>
      </c>
      <c r="C313" s="116"/>
      <c r="D313" s="226" t="str">
        <f>IFERROR(E313/F313,"N.A")</f>
        <v>N.A</v>
      </c>
      <c r="E313" s="227">
        <f>COUNTIF('A1 Exploitation'!F273:F312,"ok")</f>
        <v>0</v>
      </c>
      <c r="F313" s="228">
        <f>COUNTA('A1 Exploitation'!F273:F312)</f>
        <v>0</v>
      </c>
      <c r="G313" s="168"/>
    </row>
    <row r="314" spans="1:7" s="13" customFormat="1" x14ac:dyDescent="0.3">
      <c r="A314" s="248" t="s">
        <v>36</v>
      </c>
      <c r="B314" s="248"/>
      <c r="C314" s="248"/>
      <c r="D314" s="248">
        <f>SUM(B289:C307,B309:C313)</f>
        <v>0</v>
      </c>
      <c r="F314" s="160"/>
      <c r="G314" s="168"/>
    </row>
    <row r="315" spans="1:7" s="13" customFormat="1" x14ac:dyDescent="0.3">
      <c r="A315" s="248" t="s">
        <v>35</v>
      </c>
      <c r="B315" s="249"/>
      <c r="C315" s="250"/>
      <c r="D315" s="251">
        <f>D314/(COUNT(B289:C307,B309:C313)*2)</f>
        <v>0</v>
      </c>
      <c r="F315" s="160"/>
      <c r="G315" s="168"/>
    </row>
    <row r="316" spans="1:7" s="13" customFormat="1" x14ac:dyDescent="0.3">
      <c r="A316" s="117"/>
      <c r="B316" s="103"/>
      <c r="C316" s="111"/>
      <c r="D316" s="103"/>
      <c r="F316" s="160"/>
      <c r="G316" s="168"/>
    </row>
    <row r="317" spans="1:7" s="13" customFormat="1" ht="18" x14ac:dyDescent="0.35">
      <c r="A317" s="268" t="s">
        <v>74</v>
      </c>
      <c r="B317" s="269"/>
      <c r="C317" s="270"/>
      <c r="D317" s="271">
        <f>SUM(D314,D285)</f>
        <v>0</v>
      </c>
      <c r="F317" s="160"/>
      <c r="G317" s="168"/>
    </row>
    <row r="318" spans="1:7" s="13" customFormat="1" ht="18" x14ac:dyDescent="0.35">
      <c r="A318" s="268" t="s">
        <v>203</v>
      </c>
      <c r="B318" s="269"/>
      <c r="C318" s="270"/>
      <c r="D318" s="272">
        <f>D317/(COUNT(B273:C284,B289:C307,B309:C313)*2)</f>
        <v>0</v>
      </c>
      <c r="F318" s="160"/>
      <c r="G318" s="168"/>
    </row>
    <row r="319" spans="1:7" s="13" customFormat="1" ht="18" x14ac:dyDescent="0.35">
      <c r="A319" s="16"/>
      <c r="B319" s="130"/>
      <c r="C319" s="130"/>
      <c r="D319" s="131"/>
      <c r="F319" s="160"/>
      <c r="G319" s="168"/>
    </row>
    <row r="320" spans="1:7" ht="18" x14ac:dyDescent="0.35">
      <c r="A320" s="280" t="s">
        <v>4</v>
      </c>
      <c r="B320" s="280"/>
      <c r="C320" s="280"/>
      <c r="D320" s="280"/>
      <c r="E320" s="280"/>
      <c r="F320" s="281"/>
    </row>
    <row r="321" spans="1:7" x14ac:dyDescent="0.3">
      <c r="A321" s="55">
        <f>B11</f>
        <v>0</v>
      </c>
      <c r="B321" s="103"/>
      <c r="C321" s="111"/>
      <c r="D321" s="106"/>
    </row>
    <row r="322" spans="1:7" x14ac:dyDescent="0.3">
      <c r="A322" s="322" t="s">
        <v>30</v>
      </c>
      <c r="B322" s="323" t="s">
        <v>31</v>
      </c>
      <c r="C322" s="323"/>
      <c r="D322" s="323" t="s">
        <v>46</v>
      </c>
      <c r="E322" s="324" t="s">
        <v>310</v>
      </c>
      <c r="F322" s="324" t="s">
        <v>359</v>
      </c>
      <c r="G322" s="106"/>
    </row>
    <row r="323" spans="1:7" x14ac:dyDescent="0.3">
      <c r="A323" s="322"/>
      <c r="B323" s="247" t="s">
        <v>34</v>
      </c>
      <c r="C323" s="247" t="s">
        <v>33</v>
      </c>
      <c r="D323" s="323"/>
      <c r="E323" s="324"/>
      <c r="F323" s="324"/>
      <c r="G323" s="106"/>
    </row>
    <row r="324" spans="1:7" ht="18" x14ac:dyDescent="0.3">
      <c r="A324" s="149" t="s">
        <v>19</v>
      </c>
      <c r="B324" s="150"/>
      <c r="C324" s="150"/>
      <c r="D324" s="150"/>
      <c r="E324" s="150"/>
      <c r="F324" s="152"/>
      <c r="G324" s="106"/>
    </row>
    <row r="325" spans="1:7" x14ac:dyDescent="0.3">
      <c r="A325" s="5" t="s">
        <v>6</v>
      </c>
      <c r="B325" s="109">
        <v>0</v>
      </c>
      <c r="C325" s="109"/>
      <c r="D325" s="74"/>
      <c r="E325" s="73"/>
      <c r="F325" s="158"/>
      <c r="G325" s="106"/>
    </row>
    <row r="326" spans="1:7" x14ac:dyDescent="0.3">
      <c r="A326" s="51" t="s">
        <v>255</v>
      </c>
      <c r="B326" s="109">
        <v>0</v>
      </c>
      <c r="C326" s="109"/>
      <c r="D326" s="74"/>
      <c r="E326" s="73"/>
      <c r="F326" s="158"/>
      <c r="G326" s="106"/>
    </row>
    <row r="327" spans="1:7" ht="18" x14ac:dyDescent="0.3">
      <c r="A327" s="8" t="s">
        <v>20</v>
      </c>
      <c r="B327" s="109">
        <v>0</v>
      </c>
      <c r="C327" s="109"/>
      <c r="D327" s="124"/>
      <c r="E327" s="73"/>
      <c r="F327" s="158"/>
      <c r="G327" s="106"/>
    </row>
    <row r="328" spans="1:7" ht="18.75" customHeight="1" x14ac:dyDescent="0.3">
      <c r="A328" s="5" t="s">
        <v>37</v>
      </c>
      <c r="B328" s="109">
        <v>0</v>
      </c>
      <c r="C328" s="109"/>
      <c r="D328" s="74"/>
      <c r="E328" s="73"/>
      <c r="F328" s="158"/>
      <c r="G328" s="106"/>
    </row>
    <row r="329" spans="1:7" x14ac:dyDescent="0.3">
      <c r="A329" s="5" t="s">
        <v>365</v>
      </c>
      <c r="B329" s="109">
        <v>0</v>
      </c>
      <c r="C329" s="109"/>
      <c r="D329" s="95"/>
      <c r="E329" s="73"/>
      <c r="F329" s="158"/>
      <c r="G329" s="106"/>
    </row>
    <row r="330" spans="1:7" x14ac:dyDescent="0.3">
      <c r="A330" s="8" t="s">
        <v>48</v>
      </c>
      <c r="B330" s="109">
        <v>0</v>
      </c>
      <c r="C330" s="109"/>
      <c r="D330" s="114"/>
      <c r="E330" s="73"/>
      <c r="F330" s="158"/>
    </row>
    <row r="331" spans="1:7" ht="17.25" x14ac:dyDescent="0.35">
      <c r="A331" s="206" t="s">
        <v>52</v>
      </c>
      <c r="B331" s="109" t="s">
        <v>32</v>
      </c>
      <c r="C331" s="112" t="str">
        <f>IF(B331=0, -10, IF(B331=1, -5, "0"))</f>
        <v>0</v>
      </c>
      <c r="D331" s="74"/>
      <c r="E331" s="73"/>
      <c r="F331" s="158"/>
      <c r="G331" s="106"/>
    </row>
    <row r="332" spans="1:7" x14ac:dyDescent="0.3">
      <c r="A332" s="5" t="s">
        <v>132</v>
      </c>
      <c r="B332" s="109">
        <v>0</v>
      </c>
      <c r="C332" s="109"/>
      <c r="D332" s="74"/>
      <c r="E332" s="73"/>
      <c r="F332" s="158"/>
    </row>
    <row r="333" spans="1:7" x14ac:dyDescent="0.3">
      <c r="A333" s="248" t="s">
        <v>36</v>
      </c>
      <c r="B333" s="248"/>
      <c r="C333" s="248"/>
      <c r="D333" s="248">
        <f>SUM(B325:C332)</f>
        <v>0</v>
      </c>
    </row>
    <row r="334" spans="1:7" x14ac:dyDescent="0.3">
      <c r="A334" s="248" t="s">
        <v>35</v>
      </c>
      <c r="B334" s="249"/>
      <c r="C334" s="250"/>
      <c r="D334" s="251">
        <f>D333/(COUNT(B325:C332)*2)</f>
        <v>0</v>
      </c>
    </row>
    <row r="335" spans="1:7" x14ac:dyDescent="0.3">
      <c r="A335" s="133"/>
      <c r="B335" s="103"/>
      <c r="C335" s="111"/>
      <c r="D335" s="103"/>
    </row>
    <row r="336" spans="1:7" ht="18" x14ac:dyDescent="0.3">
      <c r="A336" s="149" t="s">
        <v>109</v>
      </c>
      <c r="B336" s="150"/>
      <c r="C336" s="150"/>
      <c r="D336" s="150"/>
      <c r="E336" s="150"/>
      <c r="F336" s="152"/>
    </row>
    <row r="337" spans="1:7" x14ac:dyDescent="0.3">
      <c r="A337" s="53" t="s">
        <v>261</v>
      </c>
      <c r="B337" s="109">
        <v>0</v>
      </c>
      <c r="C337" s="110"/>
      <c r="D337" s="95"/>
      <c r="E337" s="85"/>
      <c r="F337" s="158"/>
    </row>
    <row r="338" spans="1:7" x14ac:dyDescent="0.3">
      <c r="A338" s="53" t="s">
        <v>320</v>
      </c>
      <c r="B338" s="109">
        <v>0</v>
      </c>
      <c r="C338" s="109"/>
      <c r="D338" s="74"/>
      <c r="E338" s="73"/>
      <c r="F338" s="158"/>
    </row>
    <row r="339" spans="1:7" x14ac:dyDescent="0.3">
      <c r="A339" s="4" t="s">
        <v>5</v>
      </c>
      <c r="B339" s="109">
        <v>0</v>
      </c>
      <c r="C339" s="109"/>
      <c r="D339" s="108"/>
      <c r="E339" s="73"/>
      <c r="F339" s="158"/>
    </row>
    <row r="340" spans="1:7" ht="18" x14ac:dyDescent="0.35">
      <c r="A340" s="164" t="s">
        <v>318</v>
      </c>
      <c r="B340" s="109" t="s">
        <v>32</v>
      </c>
      <c r="C340" s="122" t="str">
        <f>IF(B340=0, -5, "0")</f>
        <v>0</v>
      </c>
      <c r="D340" s="134"/>
      <c r="E340" s="73"/>
      <c r="F340" s="158"/>
    </row>
    <row r="341" spans="1:7" x14ac:dyDescent="0.3">
      <c r="A341" s="53" t="s">
        <v>98</v>
      </c>
      <c r="B341" s="109">
        <v>0</v>
      </c>
      <c r="C341" s="110"/>
      <c r="D341" s="114"/>
      <c r="E341" s="74"/>
      <c r="F341" s="158"/>
    </row>
    <row r="342" spans="1:7" ht="17.25" x14ac:dyDescent="0.35">
      <c r="A342" s="206" t="s">
        <v>57</v>
      </c>
      <c r="B342" s="109" t="s">
        <v>32</v>
      </c>
      <c r="C342" s="112" t="str">
        <f>IF(B342=0, -10, IF(B342=1, -5, "0"))</f>
        <v>0</v>
      </c>
      <c r="D342" s="108"/>
      <c r="E342" s="74"/>
      <c r="F342" s="158"/>
    </row>
    <row r="343" spans="1:7" ht="18" x14ac:dyDescent="0.35">
      <c r="A343" s="4" t="s">
        <v>226</v>
      </c>
      <c r="B343" s="109">
        <v>0</v>
      </c>
      <c r="C343" s="109"/>
      <c r="D343" s="134"/>
      <c r="E343" s="73"/>
      <c r="F343" s="158"/>
    </row>
    <row r="344" spans="1:7" x14ac:dyDescent="0.3">
      <c r="A344" s="163" t="s">
        <v>155</v>
      </c>
      <c r="B344" s="109" t="s">
        <v>32</v>
      </c>
      <c r="C344" s="122" t="str">
        <f>IF(B344=0, -5, "0")</f>
        <v>0</v>
      </c>
      <c r="D344" s="95"/>
      <c r="E344" s="73"/>
      <c r="F344" s="158"/>
    </row>
    <row r="345" spans="1:7" x14ac:dyDescent="0.3">
      <c r="A345" s="7" t="s">
        <v>75</v>
      </c>
      <c r="B345" s="109">
        <v>0</v>
      </c>
      <c r="C345" s="109"/>
      <c r="D345" s="74"/>
      <c r="E345" s="73"/>
      <c r="F345" s="158"/>
    </row>
    <row r="346" spans="1:7" ht="30" x14ac:dyDescent="0.3">
      <c r="A346" s="53" t="s">
        <v>178</v>
      </c>
      <c r="B346" s="109">
        <v>0</v>
      </c>
      <c r="C346" s="109"/>
      <c r="D346" s="74"/>
      <c r="E346" s="73"/>
      <c r="F346" s="158"/>
    </row>
    <row r="347" spans="1:7" x14ac:dyDescent="0.3">
      <c r="A347" s="41" t="s">
        <v>382</v>
      </c>
      <c r="B347" s="109">
        <v>0</v>
      </c>
      <c r="C347" s="109"/>
      <c r="D347" s="171"/>
      <c r="E347" s="73"/>
      <c r="F347" s="158"/>
    </row>
    <row r="348" spans="1:7" ht="49.5" x14ac:dyDescent="0.3">
      <c r="A348" s="216" t="s">
        <v>387</v>
      </c>
      <c r="B348" s="109" t="s">
        <v>32</v>
      </c>
      <c r="C348" s="112" t="str">
        <f>IF(B348=0, -10, "0")</f>
        <v>0</v>
      </c>
      <c r="D348" s="74"/>
      <c r="E348" s="73"/>
      <c r="F348" s="158"/>
    </row>
    <row r="349" spans="1:7" x14ac:dyDescent="0.3">
      <c r="A349" s="329" t="s">
        <v>378</v>
      </c>
      <c r="B349" s="330"/>
      <c r="C349" s="330"/>
      <c r="D349" s="330"/>
      <c r="E349" s="330"/>
      <c r="F349" s="330"/>
    </row>
    <row r="350" spans="1:7" s="91" customFormat="1" ht="27.75" customHeight="1" x14ac:dyDescent="0.3">
      <c r="A350" s="41" t="s">
        <v>360</v>
      </c>
      <c r="B350" s="109">
        <v>0</v>
      </c>
      <c r="C350" s="181"/>
      <c r="D350" s="181"/>
      <c r="E350" s="181"/>
      <c r="F350" s="158"/>
      <c r="G350" s="106"/>
    </row>
    <row r="351" spans="1:7" s="91" customFormat="1" ht="30" x14ac:dyDescent="0.3">
      <c r="A351" s="173" t="s">
        <v>390</v>
      </c>
      <c r="B351" s="109">
        <v>0</v>
      </c>
      <c r="C351" s="122"/>
      <c r="D351" s="177"/>
      <c r="E351" s="85"/>
      <c r="F351" s="158"/>
      <c r="G351" s="106"/>
    </row>
    <row r="352" spans="1:7" s="91" customFormat="1" x14ac:dyDescent="0.3">
      <c r="A352" s="173" t="s">
        <v>391</v>
      </c>
      <c r="B352" s="109">
        <v>0</v>
      </c>
      <c r="C352" s="110"/>
      <c r="D352" s="95"/>
      <c r="E352" s="85"/>
      <c r="F352" s="158"/>
      <c r="G352" s="106"/>
    </row>
    <row r="353" spans="1:7" ht="45" x14ac:dyDescent="0.3">
      <c r="A353" s="42" t="s">
        <v>249</v>
      </c>
      <c r="B353" s="225" t="str">
        <f>IF(D353=1, 2, IF(AND(D353&lt;1,D353&gt;0), 1, "0"))</f>
        <v>0</v>
      </c>
      <c r="C353" s="109"/>
      <c r="D353" s="226" t="str">
        <f>IFERROR(E353/F353,"N.A")</f>
        <v>N.A</v>
      </c>
      <c r="E353" s="227">
        <f>COUNTIF('A1 Exploitation'!F325:F352,"ok")</f>
        <v>0</v>
      </c>
      <c r="F353" s="228">
        <f>COUNTA('A1 Exploitation'!F325:F352)</f>
        <v>0</v>
      </c>
    </row>
    <row r="354" spans="1:7" x14ac:dyDescent="0.3">
      <c r="A354" s="248" t="s">
        <v>36</v>
      </c>
      <c r="B354" s="252"/>
      <c r="C354" s="252"/>
      <c r="D354" s="253">
        <f>SUM(B337:C348,B350:C353)</f>
        <v>0</v>
      </c>
    </row>
    <row r="355" spans="1:7" x14ac:dyDescent="0.3">
      <c r="A355" s="248" t="s">
        <v>35</v>
      </c>
      <c r="B355" s="249"/>
      <c r="C355" s="250"/>
      <c r="D355" s="251">
        <f>D354/(COUNT(B337:C348,B350:C353)*2)</f>
        <v>0</v>
      </c>
    </row>
    <row r="356" spans="1:7" x14ac:dyDescent="0.3">
      <c r="A356" s="2"/>
      <c r="B356" s="111"/>
      <c r="C356" s="111"/>
      <c r="D356" s="111"/>
    </row>
    <row r="357" spans="1:7" ht="18" x14ac:dyDescent="0.35">
      <c r="A357" s="268" t="s">
        <v>39</v>
      </c>
      <c r="B357" s="269"/>
      <c r="C357" s="270"/>
      <c r="D357" s="271">
        <f>SUM(D354,D333)</f>
        <v>0</v>
      </c>
    </row>
    <row r="358" spans="1:7" ht="18" x14ac:dyDescent="0.35">
      <c r="A358" s="268" t="s">
        <v>204</v>
      </c>
      <c r="B358" s="269"/>
      <c r="C358" s="270"/>
      <c r="D358" s="272">
        <f>D357/(COUNT(B337:C348,B325:C332,B350:C353)*2)</f>
        <v>0</v>
      </c>
    </row>
    <row r="359" spans="1:7" x14ac:dyDescent="0.3">
      <c r="A359" s="117"/>
      <c r="B359" s="103"/>
      <c r="C359" s="111"/>
      <c r="D359" s="103"/>
    </row>
    <row r="360" spans="1:7" ht="18" x14ac:dyDescent="0.35">
      <c r="A360" s="280" t="s">
        <v>21</v>
      </c>
      <c r="B360" s="280"/>
      <c r="C360" s="280"/>
      <c r="D360" s="280"/>
      <c r="E360" s="280"/>
      <c r="F360" s="281"/>
    </row>
    <row r="361" spans="1:7" x14ac:dyDescent="0.3">
      <c r="A361" s="56">
        <f>B11</f>
        <v>0</v>
      </c>
      <c r="B361" s="103"/>
      <c r="C361" s="111"/>
      <c r="D361" s="103"/>
    </row>
    <row r="362" spans="1:7" x14ac:dyDescent="0.3">
      <c r="A362" s="322" t="s">
        <v>30</v>
      </c>
      <c r="B362" s="323" t="s">
        <v>31</v>
      </c>
      <c r="C362" s="323"/>
      <c r="D362" s="323" t="s">
        <v>46</v>
      </c>
      <c r="E362" s="324" t="s">
        <v>310</v>
      </c>
      <c r="F362" s="324" t="s">
        <v>359</v>
      </c>
      <c r="G362" s="106"/>
    </row>
    <row r="363" spans="1:7" x14ac:dyDescent="0.3">
      <c r="A363" s="322"/>
      <c r="B363" s="247" t="s">
        <v>34</v>
      </c>
      <c r="C363" s="247" t="s">
        <v>33</v>
      </c>
      <c r="D363" s="323"/>
      <c r="E363" s="324"/>
      <c r="F363" s="324"/>
    </row>
    <row r="364" spans="1:7" ht="18" x14ac:dyDescent="0.3">
      <c r="A364" s="149" t="s">
        <v>12</v>
      </c>
      <c r="B364" s="150"/>
      <c r="C364" s="150"/>
      <c r="D364" s="150"/>
      <c r="E364" s="150"/>
      <c r="F364" s="152"/>
    </row>
    <row r="365" spans="1:7" x14ac:dyDescent="0.3">
      <c r="A365" s="53" t="s">
        <v>99</v>
      </c>
      <c r="B365" s="109">
        <v>0</v>
      </c>
      <c r="C365" s="109"/>
      <c r="D365" s="92"/>
      <c r="E365" s="73"/>
      <c r="F365" s="158"/>
    </row>
    <row r="366" spans="1:7" x14ac:dyDescent="0.3">
      <c r="A366" s="53" t="s">
        <v>49</v>
      </c>
      <c r="B366" s="109">
        <v>0</v>
      </c>
      <c r="C366" s="109"/>
      <c r="E366" s="73"/>
      <c r="F366" s="158"/>
    </row>
    <row r="367" spans="1:7" x14ac:dyDescent="0.3">
      <c r="A367" s="53" t="s">
        <v>91</v>
      </c>
      <c r="B367" s="109">
        <v>0</v>
      </c>
      <c r="C367" s="109"/>
      <c r="D367" s="92"/>
      <c r="E367" s="73"/>
      <c r="F367" s="158"/>
    </row>
    <row r="368" spans="1:7" x14ac:dyDescent="0.3">
      <c r="A368" s="164" t="s">
        <v>22</v>
      </c>
      <c r="B368" s="109" t="s">
        <v>32</v>
      </c>
      <c r="C368" s="122" t="str">
        <f>IF(B368=0, -5, "0")</f>
        <v>0</v>
      </c>
      <c r="D368" s="74"/>
      <c r="E368" s="73"/>
      <c r="F368" s="158"/>
      <c r="G368" s="106"/>
    </row>
    <row r="369" spans="1:7" ht="17.25" x14ac:dyDescent="0.35">
      <c r="A369" s="206" t="s">
        <v>56</v>
      </c>
      <c r="B369" s="109" t="s">
        <v>32</v>
      </c>
      <c r="C369" s="112" t="str">
        <f>IF(B369=0, -10, IF(B369=1, -5, "0"))</f>
        <v>0</v>
      </c>
      <c r="D369" s="74"/>
      <c r="E369" s="73"/>
      <c r="F369" s="158"/>
      <c r="G369" s="106"/>
    </row>
    <row r="370" spans="1:7" x14ac:dyDescent="0.3">
      <c r="A370" s="53" t="s">
        <v>132</v>
      </c>
      <c r="B370" s="109">
        <v>0</v>
      </c>
      <c r="C370" s="109"/>
      <c r="D370" s="74"/>
      <c r="E370" s="73"/>
      <c r="F370" s="158"/>
      <c r="G370" s="106"/>
    </row>
    <row r="371" spans="1:7" x14ac:dyDescent="0.3">
      <c r="A371" s="162" t="s">
        <v>23</v>
      </c>
      <c r="B371" s="109" t="s">
        <v>32</v>
      </c>
      <c r="C371" s="122" t="str">
        <f>IF(B371=0, -5, "0")</f>
        <v>0</v>
      </c>
      <c r="D371" s="102"/>
      <c r="E371" s="73"/>
      <c r="F371" s="158"/>
      <c r="G371" s="106"/>
    </row>
    <row r="372" spans="1:7" ht="30" x14ac:dyDescent="0.3">
      <c r="A372" s="53" t="s">
        <v>262</v>
      </c>
      <c r="B372" s="109">
        <v>0</v>
      </c>
      <c r="C372" s="110"/>
      <c r="D372" s="121"/>
      <c r="E372" s="95"/>
      <c r="F372" s="158"/>
      <c r="G372" s="106"/>
    </row>
    <row r="373" spans="1:7" x14ac:dyDescent="0.3">
      <c r="A373" s="248" t="s">
        <v>36</v>
      </c>
      <c r="B373" s="248"/>
      <c r="C373" s="248"/>
      <c r="D373" s="252">
        <f>SUM(B365:C372)</f>
        <v>0</v>
      </c>
      <c r="G373" s="106"/>
    </row>
    <row r="374" spans="1:7" x14ac:dyDescent="0.3">
      <c r="A374" s="248" t="s">
        <v>35</v>
      </c>
      <c r="B374" s="249"/>
      <c r="C374" s="250"/>
      <c r="D374" s="251">
        <f>D373/(COUNT(B365:C372)*2)</f>
        <v>0</v>
      </c>
      <c r="G374" s="106"/>
    </row>
    <row r="375" spans="1:7" x14ac:dyDescent="0.3">
      <c r="A375" s="117"/>
      <c r="B375" s="103"/>
      <c r="C375" s="111"/>
      <c r="D375" s="103"/>
      <c r="G375" s="106"/>
    </row>
    <row r="376" spans="1:7" ht="18" x14ac:dyDescent="0.3">
      <c r="A376" s="149" t="s">
        <v>25</v>
      </c>
      <c r="B376" s="150"/>
      <c r="C376" s="150"/>
      <c r="D376" s="150"/>
      <c r="E376" s="150"/>
      <c r="F376" s="152"/>
      <c r="G376" s="106"/>
    </row>
    <row r="377" spans="1:7" x14ac:dyDescent="0.3">
      <c r="A377" s="53" t="s">
        <v>100</v>
      </c>
      <c r="B377" s="109">
        <v>0</v>
      </c>
      <c r="C377" s="109"/>
      <c r="D377" s="74"/>
      <c r="E377" s="73"/>
      <c r="F377" s="158"/>
      <c r="G377" s="106"/>
    </row>
    <row r="378" spans="1:7" ht="17.25" x14ac:dyDescent="0.35">
      <c r="A378" s="206" t="s">
        <v>7</v>
      </c>
      <c r="B378" s="109" t="s">
        <v>32</v>
      </c>
      <c r="C378" s="112" t="str">
        <f>IF(B378=0, -10, IF(B378=1, -5, "0"))</f>
        <v>0</v>
      </c>
      <c r="D378" s="74"/>
      <c r="E378" s="85"/>
      <c r="F378" s="158"/>
      <c r="G378" s="106"/>
    </row>
    <row r="379" spans="1:7" x14ac:dyDescent="0.3">
      <c r="A379" s="53" t="s">
        <v>132</v>
      </c>
      <c r="B379" s="109">
        <v>0</v>
      </c>
      <c r="C379" s="109"/>
      <c r="D379" s="74"/>
      <c r="E379" s="73"/>
      <c r="F379" s="158"/>
      <c r="G379" s="106"/>
    </row>
    <row r="380" spans="1:7" x14ac:dyDescent="0.3">
      <c r="A380" s="53" t="s">
        <v>225</v>
      </c>
      <c r="B380" s="109">
        <v>0</v>
      </c>
      <c r="C380" s="109"/>
      <c r="D380" s="74"/>
      <c r="E380" s="73"/>
      <c r="F380" s="158"/>
      <c r="G380" s="106"/>
    </row>
    <row r="381" spans="1:7" x14ac:dyDescent="0.3">
      <c r="A381" s="7" t="s">
        <v>101</v>
      </c>
      <c r="B381" s="109" t="s">
        <v>32</v>
      </c>
      <c r="C381" s="109" t="str">
        <f>IF(B381=0, -5, "0")</f>
        <v>0</v>
      </c>
      <c r="D381" s="121"/>
      <c r="E381" s="73"/>
      <c r="F381" s="158"/>
      <c r="G381" s="106"/>
    </row>
    <row r="382" spans="1:7" ht="27" customHeight="1" x14ac:dyDescent="0.3">
      <c r="A382" s="53" t="s">
        <v>178</v>
      </c>
      <c r="B382" s="109">
        <v>0</v>
      </c>
      <c r="C382" s="109"/>
      <c r="D382" s="121"/>
      <c r="E382" s="73"/>
      <c r="F382" s="158"/>
      <c r="G382" s="106"/>
    </row>
    <row r="383" spans="1:7" ht="22.5" customHeight="1" x14ac:dyDescent="0.3">
      <c r="A383" s="328" t="s">
        <v>378</v>
      </c>
      <c r="B383" s="328"/>
      <c r="C383" s="328"/>
      <c r="D383" s="328"/>
      <c r="E383" s="328"/>
      <c r="F383" s="328"/>
      <c r="G383" s="106"/>
    </row>
    <row r="384" spans="1:7" ht="27" customHeight="1" x14ac:dyDescent="0.3">
      <c r="A384" s="53" t="s">
        <v>360</v>
      </c>
      <c r="B384" s="109">
        <v>0</v>
      </c>
      <c r="C384" s="109"/>
      <c r="D384" s="121"/>
      <c r="E384" s="73"/>
      <c r="F384" s="158"/>
      <c r="G384" s="106"/>
    </row>
    <row r="385" spans="1:7" ht="27" customHeight="1" x14ac:dyDescent="0.3">
      <c r="A385" s="9" t="s">
        <v>390</v>
      </c>
      <c r="B385" s="109">
        <v>0</v>
      </c>
      <c r="C385" s="109"/>
      <c r="D385" s="92"/>
      <c r="E385" s="73"/>
      <c r="F385" s="158"/>
      <c r="G385" s="106"/>
    </row>
    <row r="386" spans="1:7" ht="45" x14ac:dyDescent="0.3">
      <c r="A386" s="7" t="s">
        <v>249</v>
      </c>
      <c r="B386" s="225" t="str">
        <f>IF(D386=1, 2, IF(AND(D386&lt;1,D386&gt;0), 1, "0"))</f>
        <v>0</v>
      </c>
      <c r="C386" s="109"/>
      <c r="D386" s="226" t="str">
        <f>IFERROR(E386/F386,"N.A")</f>
        <v>N.A</v>
      </c>
      <c r="E386" s="227">
        <f>COUNTIF('A1 Exploitation'!F365:F385,"ok")</f>
        <v>0</v>
      </c>
      <c r="F386" s="228">
        <f>COUNTA('A1 Exploitation'!F365:F385)</f>
        <v>0</v>
      </c>
      <c r="G386" s="106"/>
    </row>
    <row r="387" spans="1:7" ht="39.75" customHeight="1" x14ac:dyDescent="0.3">
      <c r="A387" s="252" t="s">
        <v>36</v>
      </c>
      <c r="B387" s="252"/>
      <c r="C387" s="252"/>
      <c r="D387" s="252">
        <f>SUM(B377:C382,B384:C386)</f>
        <v>0</v>
      </c>
      <c r="G387" s="106"/>
    </row>
    <row r="388" spans="1:7" x14ac:dyDescent="0.3">
      <c r="A388" s="248" t="s">
        <v>35</v>
      </c>
      <c r="B388" s="249"/>
      <c r="C388" s="250"/>
      <c r="D388" s="251">
        <f>D387/(COUNT(B377:C382,B384:C386)*2)</f>
        <v>0</v>
      </c>
      <c r="G388" s="106"/>
    </row>
    <row r="389" spans="1:7" x14ac:dyDescent="0.3">
      <c r="A389" s="2"/>
      <c r="B389" s="111"/>
      <c r="C389" s="111"/>
      <c r="D389" s="111"/>
      <c r="G389" s="106"/>
    </row>
    <row r="390" spans="1:7" ht="18" x14ac:dyDescent="0.35">
      <c r="A390" s="268" t="s">
        <v>40</v>
      </c>
      <c r="B390" s="269"/>
      <c r="C390" s="270"/>
      <c r="D390" s="271">
        <f>SUM(D387,D373)</f>
        <v>0</v>
      </c>
      <c r="G390" s="106"/>
    </row>
    <row r="391" spans="1:7" ht="18" x14ac:dyDescent="0.35">
      <c r="A391" s="268" t="s">
        <v>205</v>
      </c>
      <c r="B391" s="269"/>
      <c r="C391" s="270"/>
      <c r="D391" s="273">
        <f>D390/(COUNT(B377:C382,B365:C372,B384:C386)*2)</f>
        <v>0</v>
      </c>
      <c r="G391" s="106"/>
    </row>
    <row r="392" spans="1:7" x14ac:dyDescent="0.3">
      <c r="A392" s="117"/>
      <c r="B392" s="103"/>
      <c r="C392" s="111"/>
      <c r="D392" s="103"/>
      <c r="G392" s="106"/>
    </row>
    <row r="393" spans="1:7" ht="18" x14ac:dyDescent="0.35">
      <c r="A393" s="280" t="s">
        <v>8</v>
      </c>
      <c r="B393" s="280"/>
      <c r="C393" s="280"/>
      <c r="D393" s="280"/>
      <c r="E393" s="280"/>
      <c r="F393" s="281"/>
      <c r="G393" s="106"/>
    </row>
    <row r="394" spans="1:7" x14ac:dyDescent="0.3">
      <c r="A394" s="118">
        <f>B11</f>
        <v>0</v>
      </c>
      <c r="B394" s="103"/>
      <c r="C394" s="111"/>
      <c r="D394" s="106"/>
      <c r="G394" s="106"/>
    </row>
    <row r="395" spans="1:7" x14ac:dyDescent="0.3">
      <c r="A395" s="322" t="s">
        <v>30</v>
      </c>
      <c r="B395" s="323" t="s">
        <v>31</v>
      </c>
      <c r="C395" s="323"/>
      <c r="D395" s="323" t="s">
        <v>46</v>
      </c>
      <c r="E395" s="324" t="s">
        <v>310</v>
      </c>
      <c r="F395" s="324" t="s">
        <v>359</v>
      </c>
      <c r="G395" s="106"/>
    </row>
    <row r="396" spans="1:7" x14ac:dyDescent="0.3">
      <c r="A396" s="322"/>
      <c r="B396" s="247" t="s">
        <v>34</v>
      </c>
      <c r="C396" s="247" t="s">
        <v>33</v>
      </c>
      <c r="D396" s="323"/>
      <c r="E396" s="324"/>
      <c r="F396" s="324"/>
      <c r="G396" s="106"/>
    </row>
    <row r="397" spans="1:7" x14ac:dyDescent="0.3">
      <c r="A397" s="151" t="s">
        <v>103</v>
      </c>
      <c r="B397" s="152"/>
      <c r="C397" s="152"/>
      <c r="D397" s="152"/>
      <c r="E397" s="152"/>
      <c r="F397" s="152"/>
      <c r="G397" s="106"/>
    </row>
    <row r="398" spans="1:7" ht="19.5" customHeight="1" x14ac:dyDescent="0.3">
      <c r="A398" s="15" t="s">
        <v>102</v>
      </c>
      <c r="B398" s="109">
        <v>0</v>
      </c>
      <c r="C398" s="109"/>
      <c r="D398" s="74"/>
      <c r="E398" s="73"/>
      <c r="F398" s="158"/>
      <c r="G398" s="106"/>
    </row>
    <row r="399" spans="1:7" x14ac:dyDescent="0.3">
      <c r="A399" s="15" t="s">
        <v>265</v>
      </c>
      <c r="B399" s="109">
        <v>0</v>
      </c>
      <c r="C399" s="109"/>
      <c r="D399" s="74"/>
      <c r="E399" s="94"/>
      <c r="F399" s="158"/>
    </row>
    <row r="400" spans="1:7" ht="18" x14ac:dyDescent="0.3">
      <c r="A400" s="9" t="s">
        <v>27</v>
      </c>
      <c r="B400" s="109">
        <v>0</v>
      </c>
      <c r="C400" s="109"/>
      <c r="D400" s="124"/>
      <c r="E400" s="73"/>
      <c r="F400" s="158"/>
    </row>
    <row r="401" spans="1:7" ht="18.75" customHeight="1" x14ac:dyDescent="0.3">
      <c r="A401" s="6" t="s">
        <v>13</v>
      </c>
      <c r="B401" s="109">
        <v>0</v>
      </c>
      <c r="C401" s="109"/>
      <c r="D401" s="74"/>
      <c r="E401" s="73"/>
      <c r="F401" s="158"/>
      <c r="G401" s="106"/>
    </row>
    <row r="402" spans="1:7" ht="17.25" x14ac:dyDescent="0.35">
      <c r="A402" s="206" t="s">
        <v>55</v>
      </c>
      <c r="B402" s="109" t="s">
        <v>32</v>
      </c>
      <c r="C402" s="112" t="str">
        <f>IF(B402=0, -10, IF(B402=1, -5, "0"))</f>
        <v>0</v>
      </c>
      <c r="D402" s="74"/>
      <c r="E402" s="73"/>
      <c r="F402" s="158"/>
    </row>
    <row r="403" spans="1:7" x14ac:dyDescent="0.3">
      <c r="A403" s="6" t="s">
        <v>132</v>
      </c>
      <c r="B403" s="109">
        <v>0</v>
      </c>
      <c r="C403" s="120"/>
      <c r="D403" s="74"/>
      <c r="E403" s="73"/>
      <c r="F403" s="158"/>
      <c r="G403" s="106"/>
    </row>
    <row r="404" spans="1:7" x14ac:dyDescent="0.3">
      <c r="A404" s="6" t="s">
        <v>242</v>
      </c>
      <c r="B404" s="109">
        <v>0</v>
      </c>
      <c r="C404" s="109"/>
      <c r="D404" s="74"/>
      <c r="E404" s="73"/>
      <c r="F404" s="158"/>
      <c r="G404" s="106"/>
    </row>
    <row r="405" spans="1:7" ht="33" x14ac:dyDescent="0.3">
      <c r="A405" s="217" t="s">
        <v>405</v>
      </c>
      <c r="B405" s="109" t="s">
        <v>32</v>
      </c>
      <c r="C405" s="112" t="str">
        <f>IF(B405=0, -10, "0")</f>
        <v>0</v>
      </c>
      <c r="D405" s="95"/>
      <c r="E405" s="73"/>
      <c r="F405" s="158"/>
      <c r="G405" s="106"/>
    </row>
    <row r="406" spans="1:7" x14ac:dyDescent="0.3">
      <c r="A406" s="252" t="s">
        <v>36</v>
      </c>
      <c r="B406" s="252"/>
      <c r="C406" s="252"/>
      <c r="D406" s="252">
        <f>SUM(B398:C405)</f>
        <v>0</v>
      </c>
      <c r="G406" s="106"/>
    </row>
    <row r="407" spans="1:7" x14ac:dyDescent="0.3">
      <c r="A407" s="248" t="s">
        <v>35</v>
      </c>
      <c r="B407" s="249"/>
      <c r="C407" s="250"/>
      <c r="D407" s="251">
        <f>D406/(COUNT(B398:C405)*2)</f>
        <v>0</v>
      </c>
      <c r="G407" s="106"/>
    </row>
    <row r="408" spans="1:7" x14ac:dyDescent="0.3">
      <c r="A408" s="117"/>
      <c r="B408" s="103"/>
      <c r="C408" s="111"/>
      <c r="D408" s="103"/>
      <c r="G408" s="106"/>
    </row>
    <row r="409" spans="1:7" ht="18" x14ac:dyDescent="0.3">
      <c r="A409" s="149" t="s">
        <v>25</v>
      </c>
      <c r="B409" s="150"/>
      <c r="C409" s="150"/>
      <c r="D409" s="150"/>
      <c r="E409" s="150"/>
      <c r="F409" s="152"/>
      <c r="G409" s="106"/>
    </row>
    <row r="410" spans="1:7" x14ac:dyDescent="0.3">
      <c r="A410" s="4" t="s">
        <v>96</v>
      </c>
      <c r="B410" s="109">
        <v>0</v>
      </c>
      <c r="C410" s="109"/>
      <c r="D410" s="92"/>
      <c r="E410" s="73"/>
      <c r="F410" s="158"/>
      <c r="G410" s="106"/>
    </row>
    <row r="411" spans="1:7" ht="17.25" x14ac:dyDescent="0.35">
      <c r="A411" s="206" t="s">
        <v>55</v>
      </c>
      <c r="B411" s="109" t="s">
        <v>32</v>
      </c>
      <c r="C411" s="112" t="str">
        <f>IF(B411=0, -10, IF(B411=1, -5, "0"))</f>
        <v>0</v>
      </c>
      <c r="D411" s="74"/>
      <c r="E411" s="73"/>
      <c r="F411" s="158"/>
      <c r="G411" s="106"/>
    </row>
    <row r="412" spans="1:7" x14ac:dyDescent="0.3">
      <c r="A412" s="4" t="s">
        <v>225</v>
      </c>
      <c r="B412" s="109">
        <v>0</v>
      </c>
      <c r="C412" s="109"/>
      <c r="D412" s="74"/>
      <c r="E412" s="73"/>
      <c r="F412" s="158"/>
      <c r="G412" s="106"/>
    </row>
    <row r="413" spans="1:7" x14ac:dyDescent="0.3">
      <c r="A413" s="4" t="s">
        <v>14</v>
      </c>
      <c r="B413" s="109">
        <v>0</v>
      </c>
      <c r="C413" s="109"/>
      <c r="D413" s="127"/>
      <c r="E413" s="73"/>
      <c r="F413" s="158"/>
      <c r="G413" s="106"/>
    </row>
    <row r="414" spans="1:7" ht="18.75" customHeight="1" x14ac:dyDescent="0.3">
      <c r="A414" s="7" t="s">
        <v>104</v>
      </c>
      <c r="B414" s="109">
        <v>0</v>
      </c>
      <c r="C414" s="109"/>
      <c r="D414" s="188"/>
      <c r="E414" s="73"/>
      <c r="F414" s="158"/>
      <c r="G414" s="106"/>
    </row>
    <row r="415" spans="1:7" x14ac:dyDescent="0.3">
      <c r="A415" s="164" t="s">
        <v>105</v>
      </c>
      <c r="B415" s="109" t="s">
        <v>32</v>
      </c>
      <c r="C415" s="112" t="str">
        <f>IF(B415=0, -5, "0")</f>
        <v>0</v>
      </c>
      <c r="D415" s="194"/>
      <c r="E415" s="73"/>
      <c r="F415" s="158"/>
      <c r="G415" s="106"/>
    </row>
    <row r="416" spans="1:7" ht="24.75" customHeight="1" x14ac:dyDescent="0.3">
      <c r="A416" s="53" t="s">
        <v>155</v>
      </c>
      <c r="B416" s="109">
        <v>0</v>
      </c>
      <c r="C416" s="110"/>
      <c r="D416" s="95"/>
      <c r="E416" s="73"/>
      <c r="F416" s="158"/>
      <c r="G416" s="106"/>
    </row>
    <row r="417" spans="1:16382" x14ac:dyDescent="0.3">
      <c r="A417" s="248" t="s">
        <v>36</v>
      </c>
      <c r="B417" s="248"/>
      <c r="C417" s="248"/>
      <c r="D417" s="248">
        <f>SUM(B410:C416)</f>
        <v>0</v>
      </c>
    </row>
    <row r="418" spans="1:16382" x14ac:dyDescent="0.3">
      <c r="A418" s="248" t="s">
        <v>35</v>
      </c>
      <c r="B418" s="249"/>
      <c r="C418" s="249"/>
      <c r="D418" s="254">
        <f>D417/(COUNT(B410:C416)*2)</f>
        <v>0</v>
      </c>
    </row>
    <row r="419" spans="1:16382" ht="18" x14ac:dyDescent="0.3">
      <c r="A419" s="135"/>
      <c r="B419" s="135"/>
      <c r="C419" s="135"/>
      <c r="D419" s="135"/>
    </row>
    <row r="420" spans="1:16382" ht="18" x14ac:dyDescent="0.3">
      <c r="A420" s="149" t="s">
        <v>111</v>
      </c>
      <c r="B420" s="150"/>
      <c r="C420" s="150"/>
      <c r="D420" s="150"/>
      <c r="E420" s="150"/>
      <c r="F420" s="152"/>
    </row>
    <row r="421" spans="1:16382" x14ac:dyDescent="0.3">
      <c r="A421" s="4" t="s">
        <v>96</v>
      </c>
      <c r="B421" s="109">
        <v>0</v>
      </c>
      <c r="C421" s="109"/>
      <c r="D421" s="74"/>
      <c r="E421" s="73"/>
      <c r="F421" s="158"/>
    </row>
    <row r="422" spans="1:16382" ht="17.25" x14ac:dyDescent="0.35">
      <c r="A422" s="206" t="s">
        <v>55</v>
      </c>
      <c r="B422" s="109" t="s">
        <v>32</v>
      </c>
      <c r="C422" s="112" t="str">
        <f>IF(B422=0, -10, IF(B422=1, -5, "0"))</f>
        <v>0</v>
      </c>
      <c r="D422" s="74"/>
      <c r="E422" s="73"/>
      <c r="F422" s="158"/>
    </row>
    <row r="423" spans="1:16382" x14ac:dyDescent="0.3">
      <c r="A423" s="4" t="s">
        <v>227</v>
      </c>
      <c r="B423" s="109">
        <v>0</v>
      </c>
      <c r="C423" s="109"/>
      <c r="D423" s="74"/>
      <c r="E423" s="73"/>
      <c r="F423" s="158"/>
    </row>
    <row r="424" spans="1:16382" ht="27" customHeight="1" x14ac:dyDescent="0.3">
      <c r="A424" s="53" t="s">
        <v>266</v>
      </c>
      <c r="B424" s="109">
        <v>0</v>
      </c>
      <c r="C424" s="110"/>
      <c r="D424" s="95"/>
      <c r="E424" s="85"/>
      <c r="F424" s="158"/>
    </row>
    <row r="425" spans="1:16382" ht="13.5" customHeight="1" x14ac:dyDescent="0.3">
      <c r="A425" s="164" t="s">
        <v>105</v>
      </c>
      <c r="B425" s="109" t="s">
        <v>32</v>
      </c>
      <c r="C425" s="122" t="str">
        <f>IF(B425=0, -5, "0")</f>
        <v>0</v>
      </c>
      <c r="D425" s="187"/>
      <c r="E425" s="73"/>
      <c r="F425" s="158"/>
    </row>
    <row r="426" spans="1:16382" s="13" customFormat="1" ht="13.5" customHeight="1" x14ac:dyDescent="0.3">
      <c r="A426" s="255" t="s">
        <v>36</v>
      </c>
      <c r="B426" s="255"/>
      <c r="C426" s="255"/>
      <c r="D426" s="255">
        <f>SUM(B421:C425)</f>
        <v>0</v>
      </c>
      <c r="E426" s="53"/>
      <c r="F426" s="53"/>
      <c r="G426" s="44"/>
      <c r="H426" s="44"/>
      <c r="I426" s="44"/>
      <c r="J426" s="44"/>
      <c r="K426" s="44"/>
      <c r="L426" s="44"/>
      <c r="M426" s="44"/>
      <c r="N426" s="44"/>
      <c r="O426" s="44"/>
      <c r="P426" s="44"/>
      <c r="Q426" s="44"/>
      <c r="R426" s="44"/>
      <c r="S426" s="44"/>
      <c r="T426" s="44"/>
      <c r="U426" s="44"/>
      <c r="V426" s="44"/>
      <c r="W426" s="44"/>
      <c r="X426" s="44"/>
      <c r="Y426" s="44"/>
      <c r="Z426" s="44"/>
      <c r="AA426" s="44"/>
      <c r="AB426" s="44"/>
      <c r="AC426" s="44"/>
      <c r="AD426" s="44"/>
      <c r="AE426" s="44"/>
      <c r="AF426" s="44"/>
      <c r="AG426" s="44"/>
      <c r="AH426" s="44"/>
      <c r="AI426" s="44"/>
      <c r="AJ426" s="44"/>
      <c r="AK426" s="44"/>
      <c r="AL426" s="44"/>
      <c r="AM426" s="44"/>
      <c r="AN426" s="44"/>
      <c r="AO426" s="44"/>
      <c r="AP426" s="44"/>
      <c r="AQ426" s="44"/>
      <c r="AR426" s="44"/>
      <c r="AS426" s="44"/>
      <c r="AT426" s="44"/>
      <c r="AU426" s="44"/>
      <c r="AV426" s="44"/>
      <c r="AW426" s="44"/>
      <c r="AX426" s="44"/>
      <c r="AY426" s="44"/>
      <c r="AZ426" s="44"/>
      <c r="BA426" s="44"/>
      <c r="BB426" s="44"/>
      <c r="BC426" s="44"/>
      <c r="BD426" s="44"/>
      <c r="BE426" s="44"/>
      <c r="BF426" s="44"/>
      <c r="BG426" s="44"/>
      <c r="BH426" s="44"/>
      <c r="BI426" s="44"/>
      <c r="BJ426" s="44"/>
      <c r="BK426" s="44"/>
      <c r="BL426" s="44"/>
      <c r="BM426" s="44"/>
      <c r="BN426" s="44"/>
      <c r="BO426" s="44"/>
      <c r="BP426" s="44"/>
      <c r="BQ426" s="44"/>
      <c r="BR426" s="44"/>
      <c r="BS426" s="44"/>
      <c r="BT426" s="44"/>
      <c r="BU426" s="44"/>
      <c r="BV426" s="44"/>
      <c r="BW426" s="44"/>
      <c r="BX426" s="44"/>
      <c r="BY426" s="44"/>
      <c r="BZ426" s="44"/>
      <c r="CA426" s="44"/>
      <c r="CB426" s="44"/>
      <c r="CC426" s="44"/>
      <c r="CD426" s="44"/>
      <c r="CE426" s="44"/>
      <c r="CF426" s="44"/>
      <c r="CG426" s="44"/>
      <c r="CH426" s="44"/>
      <c r="CI426" s="44"/>
      <c r="CJ426" s="44"/>
      <c r="CK426" s="44"/>
      <c r="CL426" s="44"/>
      <c r="CM426" s="44"/>
      <c r="CN426" s="44"/>
      <c r="CO426" s="44"/>
      <c r="CP426" s="44"/>
      <c r="CQ426" s="44"/>
      <c r="CR426" s="44"/>
      <c r="CS426" s="44"/>
      <c r="CT426" s="44"/>
      <c r="CU426" s="44"/>
      <c r="CV426" s="44"/>
      <c r="CW426" s="44"/>
      <c r="CX426" s="44"/>
      <c r="CY426" s="44"/>
      <c r="CZ426" s="44"/>
      <c r="DA426" s="44"/>
      <c r="DB426" s="44"/>
      <c r="DC426" s="44"/>
      <c r="DD426" s="44"/>
      <c r="DE426" s="44"/>
      <c r="DF426" s="44"/>
      <c r="DG426" s="44"/>
      <c r="DH426" s="44"/>
      <c r="DI426" s="44"/>
      <c r="DJ426" s="44"/>
      <c r="DK426" s="44"/>
      <c r="DL426" s="44"/>
      <c r="DM426" s="44"/>
      <c r="DN426" s="44"/>
      <c r="DO426" s="44"/>
      <c r="DP426" s="44"/>
      <c r="DQ426" s="44"/>
      <c r="DR426" s="44"/>
      <c r="DS426" s="44"/>
      <c r="DT426" s="44"/>
      <c r="DU426" s="44"/>
      <c r="DV426" s="44"/>
      <c r="DW426" s="44"/>
      <c r="DX426" s="44"/>
      <c r="DY426" s="44"/>
      <c r="DZ426" s="44"/>
      <c r="EA426" s="44"/>
      <c r="EB426" s="44"/>
      <c r="EC426" s="44"/>
      <c r="ED426" s="44"/>
      <c r="EE426" s="44"/>
      <c r="EF426" s="44"/>
      <c r="EG426" s="44"/>
      <c r="EH426" s="44"/>
      <c r="EI426" s="44"/>
      <c r="EJ426" s="44"/>
      <c r="EK426" s="44"/>
      <c r="EL426" s="44"/>
      <c r="EM426" s="44"/>
      <c r="EN426" s="44"/>
      <c r="EO426" s="44"/>
      <c r="EP426" s="44"/>
      <c r="EQ426" s="44"/>
      <c r="ER426" s="44"/>
      <c r="ES426" s="44"/>
      <c r="ET426" s="44"/>
      <c r="EU426" s="44"/>
      <c r="EV426" s="44"/>
      <c r="EW426" s="44"/>
      <c r="EX426" s="44"/>
      <c r="EY426" s="44"/>
      <c r="EZ426" s="44"/>
      <c r="FA426" s="44"/>
      <c r="FB426" s="44"/>
      <c r="FC426" s="44"/>
      <c r="FD426" s="44"/>
      <c r="FE426" s="44"/>
      <c r="FF426" s="44"/>
      <c r="FG426" s="44"/>
      <c r="FH426" s="44"/>
      <c r="FI426" s="44"/>
      <c r="FJ426" s="44"/>
      <c r="FK426" s="44"/>
      <c r="FL426" s="44"/>
      <c r="FM426" s="44"/>
      <c r="FN426" s="44"/>
      <c r="FO426" s="44"/>
      <c r="FP426" s="44"/>
      <c r="FQ426" s="44"/>
      <c r="FR426" s="44"/>
      <c r="FS426" s="44"/>
      <c r="FT426" s="44"/>
      <c r="FU426" s="44"/>
      <c r="FV426" s="44"/>
      <c r="FW426" s="44"/>
      <c r="FX426" s="44"/>
      <c r="FY426" s="44"/>
      <c r="FZ426" s="44"/>
      <c r="GA426" s="44"/>
      <c r="GB426" s="44"/>
      <c r="GC426" s="44"/>
      <c r="GD426" s="44"/>
      <c r="GE426" s="44"/>
      <c r="GF426" s="44"/>
      <c r="GG426" s="44"/>
      <c r="GH426" s="44"/>
      <c r="GI426" s="44"/>
      <c r="GJ426" s="44"/>
      <c r="GK426" s="44"/>
      <c r="GL426" s="44"/>
      <c r="GM426" s="44"/>
      <c r="GN426" s="44"/>
      <c r="GO426" s="44"/>
      <c r="GP426" s="44"/>
      <c r="GQ426" s="44"/>
      <c r="GR426" s="44"/>
      <c r="GS426" s="44"/>
      <c r="GT426" s="44"/>
      <c r="GU426" s="44"/>
      <c r="GV426" s="44"/>
      <c r="GW426" s="44"/>
      <c r="GX426" s="44"/>
      <c r="GY426" s="44"/>
      <c r="GZ426" s="44"/>
      <c r="HA426" s="44"/>
      <c r="HB426" s="44"/>
      <c r="HC426" s="44"/>
      <c r="HD426" s="44"/>
      <c r="HE426" s="44"/>
      <c r="HF426" s="44"/>
      <c r="HG426" s="44"/>
      <c r="HH426" s="44"/>
      <c r="HI426" s="44"/>
      <c r="HJ426" s="44"/>
      <c r="HK426" s="44"/>
      <c r="HL426" s="44"/>
      <c r="HM426" s="44"/>
      <c r="HN426" s="44"/>
      <c r="HO426" s="44"/>
      <c r="HP426" s="44"/>
      <c r="HQ426" s="44"/>
      <c r="HR426" s="44"/>
      <c r="HS426" s="44"/>
      <c r="HT426" s="44"/>
      <c r="HU426" s="44"/>
      <c r="HV426" s="44"/>
      <c r="HW426" s="44"/>
      <c r="HX426" s="44"/>
      <c r="HY426" s="44"/>
      <c r="HZ426" s="44"/>
      <c r="IA426" s="44"/>
      <c r="IB426" s="44"/>
      <c r="IC426" s="44"/>
      <c r="ID426" s="44"/>
      <c r="IE426" s="44"/>
      <c r="IF426" s="44"/>
      <c r="IG426" s="44"/>
      <c r="IH426" s="44"/>
      <c r="II426" s="44"/>
      <c r="IJ426" s="44"/>
      <c r="IK426" s="44"/>
      <c r="IL426" s="44"/>
      <c r="IM426" s="44"/>
      <c r="IN426" s="44"/>
      <c r="IO426" s="44"/>
      <c r="IP426" s="44"/>
      <c r="IQ426" s="44"/>
      <c r="IR426" s="44"/>
      <c r="IS426" s="44"/>
      <c r="IT426" s="44"/>
      <c r="IU426" s="44"/>
      <c r="IV426" s="44"/>
      <c r="IW426" s="44"/>
      <c r="IX426" s="44"/>
      <c r="IY426" s="44"/>
      <c r="IZ426" s="44"/>
      <c r="JA426" s="44"/>
      <c r="JB426" s="44"/>
      <c r="JC426" s="44"/>
      <c r="JD426" s="44"/>
      <c r="JE426" s="44"/>
      <c r="JF426" s="44"/>
      <c r="JG426" s="44"/>
      <c r="JH426" s="44"/>
      <c r="JI426" s="44"/>
      <c r="JJ426" s="44"/>
      <c r="JK426" s="44"/>
      <c r="JL426" s="44"/>
      <c r="JM426" s="44"/>
      <c r="JN426" s="44"/>
      <c r="JO426" s="44"/>
      <c r="JP426" s="44"/>
      <c r="JQ426" s="44"/>
      <c r="JR426" s="44"/>
      <c r="JS426" s="44"/>
      <c r="JT426" s="44"/>
      <c r="JU426" s="44"/>
      <c r="JV426" s="44"/>
      <c r="JW426" s="44"/>
      <c r="JX426" s="44"/>
      <c r="JY426" s="44"/>
      <c r="JZ426" s="44"/>
      <c r="KA426" s="44"/>
      <c r="KB426" s="44"/>
      <c r="KC426" s="44"/>
      <c r="KD426" s="44"/>
      <c r="KE426" s="44"/>
      <c r="KF426" s="44"/>
      <c r="KG426" s="44"/>
      <c r="KH426" s="44"/>
      <c r="KI426" s="44"/>
      <c r="KJ426" s="44"/>
      <c r="KK426" s="44"/>
      <c r="KL426" s="44"/>
      <c r="KM426" s="44"/>
      <c r="KN426" s="44"/>
      <c r="KO426" s="44"/>
      <c r="KP426" s="44"/>
      <c r="KQ426" s="44"/>
      <c r="KR426" s="44"/>
      <c r="KS426" s="44"/>
      <c r="KT426" s="44"/>
      <c r="KU426" s="44"/>
      <c r="KV426" s="44"/>
      <c r="KW426" s="44"/>
      <c r="KX426" s="44"/>
      <c r="KY426" s="44"/>
      <c r="KZ426" s="44"/>
      <c r="LA426" s="44"/>
      <c r="LB426" s="44"/>
      <c r="LC426" s="44"/>
      <c r="LD426" s="44"/>
      <c r="LE426" s="44"/>
      <c r="LF426" s="44"/>
      <c r="LG426" s="44"/>
      <c r="LH426" s="44"/>
      <c r="LI426" s="44"/>
      <c r="LJ426" s="44"/>
      <c r="LK426" s="44"/>
      <c r="LL426" s="44"/>
      <c r="LM426" s="44"/>
      <c r="LN426" s="44"/>
      <c r="LO426" s="44"/>
      <c r="LP426" s="44"/>
      <c r="LQ426" s="44"/>
      <c r="LR426" s="44"/>
      <c r="LS426" s="44"/>
      <c r="LT426" s="44"/>
      <c r="LU426" s="44"/>
      <c r="LV426" s="44"/>
      <c r="LW426" s="44"/>
      <c r="LX426" s="44"/>
      <c r="LY426" s="44"/>
      <c r="LZ426" s="44"/>
      <c r="MA426" s="44"/>
      <c r="MB426" s="44"/>
      <c r="MC426" s="44"/>
      <c r="MD426" s="44"/>
      <c r="ME426" s="44"/>
      <c r="MF426" s="44"/>
      <c r="MG426" s="44"/>
      <c r="MH426" s="44"/>
      <c r="MI426" s="44"/>
      <c r="MJ426" s="44"/>
      <c r="MK426" s="44"/>
      <c r="ML426" s="44"/>
      <c r="MM426" s="44"/>
      <c r="MN426" s="44"/>
      <c r="MO426" s="44"/>
      <c r="MP426" s="44"/>
      <c r="MQ426" s="44"/>
      <c r="MR426" s="44"/>
      <c r="MS426" s="44"/>
      <c r="MT426" s="44"/>
      <c r="MU426" s="44"/>
      <c r="MV426" s="44"/>
      <c r="MW426" s="44"/>
      <c r="MX426" s="44"/>
      <c r="MY426" s="44"/>
      <c r="MZ426" s="44"/>
      <c r="NA426" s="44"/>
      <c r="NB426" s="44"/>
      <c r="NC426" s="44"/>
      <c r="ND426" s="44"/>
      <c r="NE426" s="44"/>
      <c r="NF426" s="44"/>
      <c r="NG426" s="44"/>
      <c r="NH426" s="44"/>
      <c r="NI426" s="44"/>
      <c r="NJ426" s="44"/>
      <c r="NK426" s="44"/>
      <c r="NL426" s="44"/>
      <c r="NM426" s="44"/>
      <c r="NN426" s="44"/>
      <c r="NO426" s="44"/>
      <c r="NP426" s="44"/>
      <c r="NQ426" s="44"/>
      <c r="NR426" s="44"/>
      <c r="NS426" s="44"/>
      <c r="NT426" s="44"/>
      <c r="NU426" s="44"/>
      <c r="NV426" s="44"/>
      <c r="NW426" s="44"/>
      <c r="NX426" s="44"/>
      <c r="NY426" s="44"/>
      <c r="NZ426" s="44"/>
      <c r="OA426" s="44"/>
      <c r="OB426" s="44"/>
      <c r="OC426" s="44"/>
      <c r="OD426" s="44"/>
      <c r="OE426" s="44"/>
      <c r="OF426" s="44"/>
      <c r="OG426" s="44"/>
      <c r="OH426" s="44"/>
      <c r="OI426" s="44"/>
      <c r="OJ426" s="44"/>
      <c r="OK426" s="44"/>
      <c r="OL426" s="44"/>
      <c r="OM426" s="44"/>
      <c r="ON426" s="44"/>
      <c r="OO426" s="44"/>
      <c r="OP426" s="44"/>
      <c r="OQ426" s="44"/>
      <c r="OR426" s="44"/>
      <c r="OS426" s="44"/>
      <c r="OT426" s="44"/>
      <c r="OU426" s="44"/>
      <c r="OV426" s="44"/>
      <c r="OW426" s="44"/>
      <c r="OX426" s="44"/>
      <c r="OY426" s="44"/>
      <c r="OZ426" s="44"/>
      <c r="PA426" s="44"/>
      <c r="PB426" s="44"/>
      <c r="PC426" s="44"/>
      <c r="PD426" s="44"/>
      <c r="PE426" s="44"/>
      <c r="PF426" s="44"/>
      <c r="PG426" s="44"/>
      <c r="PH426" s="44"/>
      <c r="PI426" s="44"/>
      <c r="PJ426" s="44"/>
      <c r="PK426" s="44"/>
      <c r="PL426" s="44"/>
      <c r="PM426" s="44"/>
      <c r="PN426" s="44"/>
      <c r="PO426" s="44"/>
      <c r="PP426" s="44"/>
      <c r="PQ426" s="44"/>
      <c r="PR426" s="44"/>
      <c r="PS426" s="44"/>
      <c r="PT426" s="44"/>
      <c r="PU426" s="44"/>
      <c r="PV426" s="44"/>
      <c r="PW426" s="44"/>
      <c r="PX426" s="44"/>
      <c r="PY426" s="44"/>
      <c r="PZ426" s="44"/>
      <c r="QA426" s="44"/>
      <c r="QB426" s="44"/>
      <c r="QC426" s="44"/>
      <c r="QD426" s="44"/>
      <c r="QE426" s="44"/>
      <c r="QF426" s="44"/>
      <c r="QG426" s="44"/>
      <c r="QH426" s="44"/>
      <c r="QI426" s="44"/>
      <c r="QJ426" s="44"/>
      <c r="QK426" s="44"/>
      <c r="QL426" s="44"/>
      <c r="QM426" s="44"/>
      <c r="QN426" s="44"/>
      <c r="QO426" s="44"/>
      <c r="QP426" s="44"/>
      <c r="QQ426" s="44"/>
      <c r="QR426" s="44"/>
      <c r="QS426" s="44"/>
      <c r="QT426" s="44"/>
      <c r="QU426" s="44"/>
      <c r="QV426" s="44"/>
      <c r="QW426" s="44"/>
      <c r="QX426" s="44"/>
      <c r="QY426" s="44"/>
      <c r="QZ426" s="44"/>
      <c r="RA426" s="44"/>
      <c r="RB426" s="44"/>
      <c r="RC426" s="44"/>
      <c r="RD426" s="44"/>
      <c r="RE426" s="44"/>
      <c r="RF426" s="44"/>
      <c r="RG426" s="44"/>
      <c r="RH426" s="44"/>
      <c r="RI426" s="44"/>
      <c r="RJ426" s="44"/>
      <c r="RK426" s="44"/>
      <c r="RL426" s="44"/>
      <c r="RM426" s="44"/>
      <c r="RN426" s="44"/>
      <c r="RO426" s="44"/>
      <c r="RP426" s="44"/>
      <c r="RQ426" s="44"/>
      <c r="RR426" s="44"/>
      <c r="RS426" s="44"/>
      <c r="RT426" s="44"/>
      <c r="RU426" s="44"/>
      <c r="RV426" s="44"/>
      <c r="RW426" s="44"/>
      <c r="RX426" s="44"/>
      <c r="RY426" s="44"/>
      <c r="RZ426" s="44"/>
      <c r="SA426" s="44"/>
      <c r="SB426" s="44"/>
      <c r="SC426" s="44"/>
      <c r="SD426" s="44"/>
      <c r="SE426" s="44"/>
      <c r="SF426" s="44"/>
      <c r="SG426" s="44"/>
      <c r="SH426" s="44"/>
      <c r="SI426" s="44"/>
      <c r="SJ426" s="44"/>
      <c r="SK426" s="44"/>
      <c r="SL426" s="44"/>
      <c r="SM426" s="44"/>
      <c r="SN426" s="44"/>
      <c r="SO426" s="44"/>
      <c r="SP426" s="44"/>
      <c r="SQ426" s="44"/>
      <c r="SR426" s="44"/>
      <c r="SS426" s="44"/>
      <c r="ST426" s="44"/>
      <c r="SU426" s="44"/>
      <c r="SV426" s="44"/>
      <c r="SW426" s="44"/>
      <c r="SX426" s="44"/>
      <c r="SY426" s="44"/>
      <c r="SZ426" s="44"/>
      <c r="TA426" s="44"/>
      <c r="TB426" s="44"/>
      <c r="TC426" s="44"/>
      <c r="TD426" s="44"/>
      <c r="TE426" s="44"/>
      <c r="TF426" s="44"/>
      <c r="TG426" s="44"/>
      <c r="TH426" s="44"/>
      <c r="TI426" s="44"/>
      <c r="TJ426" s="44"/>
      <c r="TK426" s="44"/>
      <c r="TL426" s="44"/>
      <c r="TM426" s="44"/>
      <c r="TN426" s="44"/>
      <c r="TO426" s="44"/>
      <c r="TP426" s="44"/>
      <c r="TQ426" s="44"/>
      <c r="TR426" s="44"/>
      <c r="TS426" s="44"/>
      <c r="TT426" s="44"/>
      <c r="TU426" s="44"/>
      <c r="TV426" s="44"/>
      <c r="TW426" s="44"/>
      <c r="TX426" s="44"/>
      <c r="TY426" s="44"/>
      <c r="TZ426" s="44"/>
      <c r="UA426" s="44"/>
      <c r="UB426" s="44"/>
      <c r="UC426" s="44"/>
      <c r="UD426" s="44"/>
      <c r="UE426" s="44"/>
      <c r="UF426" s="44"/>
      <c r="UG426" s="44"/>
      <c r="UH426" s="44"/>
      <c r="UI426" s="44"/>
      <c r="UJ426" s="44"/>
      <c r="UK426" s="44"/>
      <c r="UL426" s="44"/>
      <c r="UM426" s="44"/>
      <c r="UN426" s="44"/>
      <c r="UO426" s="44"/>
      <c r="UP426" s="44"/>
      <c r="UQ426" s="44"/>
      <c r="UR426" s="44"/>
      <c r="US426" s="44"/>
      <c r="UT426" s="44"/>
      <c r="UU426" s="44"/>
      <c r="UV426" s="44"/>
      <c r="UW426" s="44"/>
      <c r="UX426" s="44"/>
      <c r="UY426" s="44"/>
      <c r="UZ426" s="44"/>
      <c r="VA426" s="44"/>
      <c r="VB426" s="44"/>
      <c r="VC426" s="44"/>
      <c r="VD426" s="44"/>
      <c r="VE426" s="44"/>
      <c r="VF426" s="44"/>
      <c r="VG426" s="44"/>
      <c r="VH426" s="44"/>
      <c r="VI426" s="44"/>
      <c r="VJ426" s="44"/>
      <c r="VK426" s="44"/>
      <c r="VL426" s="44"/>
      <c r="VM426" s="44"/>
      <c r="VN426" s="44"/>
      <c r="VO426" s="44"/>
      <c r="VP426" s="44"/>
      <c r="VQ426" s="44"/>
      <c r="VR426" s="44"/>
      <c r="VS426" s="44"/>
      <c r="VT426" s="44"/>
      <c r="VU426" s="44"/>
      <c r="VV426" s="44"/>
      <c r="VW426" s="44"/>
      <c r="VX426" s="44"/>
      <c r="VY426" s="44"/>
      <c r="VZ426" s="44"/>
      <c r="WA426" s="44"/>
      <c r="WB426" s="44"/>
      <c r="WC426" s="44"/>
      <c r="WD426" s="44"/>
      <c r="WE426" s="44"/>
      <c r="WF426" s="44"/>
      <c r="WG426" s="44"/>
      <c r="WH426" s="44"/>
      <c r="WI426" s="44"/>
      <c r="WJ426" s="44"/>
      <c r="WK426" s="44"/>
      <c r="WL426" s="44"/>
      <c r="WM426" s="44"/>
      <c r="WN426" s="44"/>
      <c r="WO426" s="44"/>
      <c r="WP426" s="44"/>
      <c r="WQ426" s="44"/>
      <c r="WR426" s="44"/>
      <c r="WS426" s="44"/>
      <c r="WT426" s="44"/>
      <c r="WU426" s="44"/>
      <c r="WV426" s="44"/>
      <c r="WW426" s="44"/>
      <c r="WX426" s="44"/>
      <c r="WY426" s="44"/>
      <c r="WZ426" s="44"/>
      <c r="XA426" s="44"/>
      <c r="XB426" s="44"/>
      <c r="XC426" s="44"/>
      <c r="XD426" s="44"/>
      <c r="XE426" s="44"/>
      <c r="XF426" s="44"/>
      <c r="XG426" s="44"/>
      <c r="XH426" s="44"/>
      <c r="XI426" s="44"/>
      <c r="XJ426" s="44"/>
      <c r="XK426" s="44"/>
      <c r="XL426" s="44"/>
      <c r="XM426" s="44"/>
      <c r="XN426" s="44"/>
      <c r="XO426" s="44"/>
      <c r="XP426" s="44"/>
      <c r="XQ426" s="44"/>
      <c r="XR426" s="44"/>
      <c r="XS426" s="44"/>
      <c r="XT426" s="44"/>
      <c r="XU426" s="44"/>
      <c r="XV426" s="44"/>
      <c r="XW426" s="44"/>
      <c r="XX426" s="44"/>
      <c r="XY426" s="44"/>
      <c r="XZ426" s="44"/>
      <c r="YA426" s="44"/>
      <c r="YB426" s="44"/>
      <c r="YC426" s="44"/>
      <c r="YD426" s="44"/>
      <c r="YE426" s="44"/>
      <c r="YF426" s="44"/>
      <c r="YG426" s="44"/>
      <c r="YH426" s="44"/>
      <c r="YI426" s="44"/>
      <c r="YJ426" s="44"/>
      <c r="YK426" s="44"/>
      <c r="YL426" s="44"/>
      <c r="YM426" s="44"/>
      <c r="YN426" s="44"/>
      <c r="YO426" s="44"/>
      <c r="YP426" s="44"/>
      <c r="YQ426" s="44"/>
      <c r="YR426" s="44"/>
      <c r="YS426" s="44"/>
      <c r="YT426" s="44"/>
      <c r="YU426" s="44"/>
      <c r="YV426" s="44"/>
      <c r="YW426" s="44"/>
      <c r="YX426" s="44"/>
      <c r="YY426" s="44"/>
      <c r="YZ426" s="44"/>
      <c r="ZA426" s="44"/>
      <c r="ZB426" s="44"/>
      <c r="ZC426" s="44"/>
      <c r="ZD426" s="44"/>
      <c r="ZE426" s="44"/>
      <c r="ZF426" s="44"/>
      <c r="ZG426" s="44"/>
      <c r="ZH426" s="44"/>
      <c r="ZI426" s="44"/>
      <c r="ZJ426" s="44"/>
      <c r="ZK426" s="44"/>
      <c r="ZL426" s="44"/>
      <c r="ZM426" s="44"/>
      <c r="ZN426" s="44"/>
      <c r="ZO426" s="44"/>
      <c r="ZP426" s="44"/>
      <c r="ZQ426" s="44"/>
      <c r="ZR426" s="44"/>
      <c r="ZS426" s="44"/>
      <c r="ZT426" s="44"/>
      <c r="ZU426" s="44"/>
      <c r="ZV426" s="44"/>
      <c r="ZW426" s="44"/>
      <c r="ZX426" s="44"/>
      <c r="ZY426" s="44"/>
      <c r="ZZ426" s="44"/>
      <c r="AAA426" s="44"/>
      <c r="AAB426" s="44"/>
      <c r="AAC426" s="44"/>
      <c r="AAD426" s="44"/>
      <c r="AAE426" s="44"/>
      <c r="AAF426" s="44"/>
      <c r="AAG426" s="44"/>
      <c r="AAH426" s="44"/>
      <c r="AAI426" s="44"/>
      <c r="AAJ426" s="44"/>
      <c r="AAK426" s="44"/>
      <c r="AAL426" s="44"/>
      <c r="AAM426" s="44"/>
      <c r="AAN426" s="44"/>
      <c r="AAO426" s="44"/>
      <c r="AAP426" s="44"/>
      <c r="AAQ426" s="44"/>
      <c r="AAR426" s="44"/>
      <c r="AAS426" s="44"/>
      <c r="AAT426" s="44"/>
      <c r="AAU426" s="44"/>
      <c r="AAV426" s="44"/>
      <c r="AAW426" s="44"/>
      <c r="AAX426" s="44"/>
      <c r="AAY426" s="44"/>
      <c r="AAZ426" s="44"/>
      <c r="ABA426" s="44"/>
      <c r="ABB426" s="44"/>
      <c r="ABC426" s="44"/>
      <c r="ABD426" s="44"/>
      <c r="ABE426" s="44"/>
      <c r="ABF426" s="44"/>
      <c r="ABG426" s="44"/>
      <c r="ABH426" s="44"/>
      <c r="ABI426" s="44"/>
      <c r="ABJ426" s="44"/>
      <c r="ABK426" s="44"/>
      <c r="ABL426" s="44"/>
      <c r="ABM426" s="44"/>
      <c r="ABN426" s="44"/>
      <c r="ABO426" s="44"/>
      <c r="ABP426" s="44"/>
      <c r="ABQ426" s="44"/>
      <c r="ABR426" s="44"/>
      <c r="ABS426" s="44"/>
      <c r="ABT426" s="44"/>
      <c r="ABU426" s="44"/>
      <c r="ABV426" s="44"/>
      <c r="ABW426" s="44"/>
      <c r="ABX426" s="44"/>
      <c r="ABY426" s="44"/>
      <c r="ABZ426" s="44"/>
      <c r="ACA426" s="44"/>
      <c r="ACB426" s="44"/>
      <c r="ACC426" s="44"/>
      <c r="ACD426" s="44"/>
      <c r="ACE426" s="44"/>
      <c r="ACF426" s="44"/>
      <c r="ACG426" s="44"/>
      <c r="ACH426" s="44"/>
      <c r="ACI426" s="44"/>
      <c r="ACJ426" s="44"/>
      <c r="ACK426" s="44"/>
      <c r="ACL426" s="44"/>
      <c r="ACM426" s="44"/>
      <c r="ACN426" s="44"/>
      <c r="ACO426" s="44"/>
      <c r="ACP426" s="44"/>
      <c r="ACQ426" s="44"/>
      <c r="ACR426" s="44"/>
      <c r="ACS426" s="44"/>
      <c r="ACT426" s="44"/>
      <c r="ACU426" s="44"/>
      <c r="ACV426" s="44"/>
      <c r="ACW426" s="44"/>
      <c r="ACX426" s="44"/>
      <c r="ACY426" s="44"/>
      <c r="ACZ426" s="44"/>
      <c r="ADA426" s="44"/>
      <c r="ADB426" s="44"/>
      <c r="ADC426" s="44"/>
      <c r="ADD426" s="44"/>
      <c r="ADE426" s="44"/>
      <c r="ADF426" s="44"/>
      <c r="ADG426" s="44"/>
      <c r="ADH426" s="44"/>
      <c r="ADI426" s="44"/>
      <c r="ADJ426" s="44"/>
      <c r="ADK426" s="44"/>
      <c r="ADL426" s="44"/>
      <c r="ADM426" s="44"/>
      <c r="ADN426" s="44"/>
      <c r="ADO426" s="44"/>
      <c r="ADP426" s="44"/>
      <c r="ADQ426" s="44"/>
      <c r="ADR426" s="44"/>
      <c r="ADS426" s="44"/>
      <c r="ADT426" s="44"/>
      <c r="ADU426" s="44"/>
      <c r="ADV426" s="44"/>
      <c r="ADW426" s="44"/>
      <c r="ADX426" s="44"/>
      <c r="ADY426" s="44"/>
      <c r="ADZ426" s="44"/>
      <c r="AEA426" s="44"/>
      <c r="AEB426" s="44"/>
      <c r="AEC426" s="44"/>
      <c r="AED426" s="44"/>
      <c r="AEE426" s="44"/>
      <c r="AEF426" s="44"/>
      <c r="AEG426" s="44"/>
      <c r="AEH426" s="44"/>
      <c r="AEI426" s="44"/>
      <c r="AEJ426" s="44"/>
      <c r="AEK426" s="44"/>
      <c r="AEL426" s="44"/>
      <c r="AEM426" s="44"/>
      <c r="AEN426" s="44"/>
      <c r="AEO426" s="44"/>
      <c r="AEP426" s="44"/>
      <c r="AEQ426" s="44"/>
      <c r="AER426" s="44"/>
      <c r="AES426" s="44"/>
      <c r="AET426" s="44"/>
      <c r="AEU426" s="44"/>
      <c r="AEV426" s="44"/>
      <c r="AEW426" s="44"/>
      <c r="AEX426" s="44"/>
      <c r="AEY426" s="44"/>
      <c r="AEZ426" s="44"/>
      <c r="AFA426" s="44"/>
      <c r="AFB426" s="44"/>
      <c r="AFC426" s="44"/>
      <c r="AFD426" s="44"/>
      <c r="AFE426" s="44"/>
      <c r="AFF426" s="44"/>
      <c r="AFG426" s="44"/>
      <c r="AFH426" s="44"/>
      <c r="AFI426" s="44"/>
      <c r="AFJ426" s="44"/>
      <c r="AFK426" s="44"/>
      <c r="AFL426" s="44"/>
      <c r="AFM426" s="44"/>
      <c r="AFN426" s="44"/>
      <c r="AFO426" s="44"/>
      <c r="AFP426" s="44"/>
      <c r="AFQ426" s="44"/>
      <c r="AFR426" s="44"/>
      <c r="AFS426" s="44"/>
      <c r="AFT426" s="44"/>
      <c r="AFU426" s="44"/>
      <c r="AFV426" s="44"/>
      <c r="AFW426" s="44"/>
      <c r="AFX426" s="44"/>
      <c r="AFY426" s="44"/>
      <c r="AFZ426" s="44"/>
      <c r="AGA426" s="44"/>
      <c r="AGB426" s="44"/>
      <c r="AGC426" s="44"/>
      <c r="AGD426" s="44"/>
      <c r="AGE426" s="44"/>
      <c r="AGF426" s="44"/>
      <c r="AGG426" s="44"/>
      <c r="AGH426" s="44"/>
      <c r="AGI426" s="44"/>
      <c r="AGJ426" s="44"/>
      <c r="AGK426" s="44"/>
      <c r="AGL426" s="44"/>
      <c r="AGM426" s="44"/>
      <c r="AGN426" s="44"/>
      <c r="AGO426" s="44"/>
      <c r="AGP426" s="44"/>
      <c r="AGQ426" s="44"/>
      <c r="AGR426" s="44"/>
      <c r="AGS426" s="44"/>
      <c r="AGT426" s="44"/>
      <c r="AGU426" s="44"/>
      <c r="AGV426" s="44"/>
      <c r="AGW426" s="44"/>
      <c r="AGX426" s="44"/>
      <c r="AGY426" s="44"/>
      <c r="AGZ426" s="44"/>
      <c r="AHA426" s="44"/>
      <c r="AHB426" s="44"/>
      <c r="AHC426" s="44"/>
      <c r="AHD426" s="44"/>
      <c r="AHE426" s="44"/>
      <c r="AHF426" s="44"/>
      <c r="AHG426" s="44"/>
      <c r="AHH426" s="44"/>
      <c r="AHI426" s="44"/>
      <c r="AHJ426" s="44"/>
      <c r="AHK426" s="44"/>
      <c r="AHL426" s="44"/>
      <c r="AHM426" s="44"/>
      <c r="AHN426" s="44"/>
      <c r="AHO426" s="44"/>
      <c r="AHP426" s="44"/>
      <c r="AHQ426" s="44"/>
      <c r="AHR426" s="44"/>
      <c r="AHS426" s="44"/>
      <c r="AHT426" s="44"/>
      <c r="AHU426" s="44"/>
      <c r="AHV426" s="44"/>
      <c r="AHW426" s="44"/>
      <c r="AHX426" s="44"/>
      <c r="AHY426" s="44"/>
      <c r="AHZ426" s="44"/>
      <c r="AIA426" s="44"/>
      <c r="AIB426" s="44"/>
      <c r="AIC426" s="44"/>
      <c r="AID426" s="44"/>
      <c r="AIE426" s="44"/>
      <c r="AIF426" s="44"/>
      <c r="AIG426" s="44"/>
      <c r="AIH426" s="44"/>
      <c r="AII426" s="44"/>
      <c r="AIJ426" s="44"/>
      <c r="AIK426" s="44"/>
      <c r="AIL426" s="44"/>
      <c r="AIM426" s="44"/>
      <c r="AIN426" s="44"/>
      <c r="AIO426" s="44"/>
      <c r="AIP426" s="44"/>
      <c r="AIQ426" s="44"/>
      <c r="AIR426" s="44"/>
      <c r="AIS426" s="44"/>
      <c r="AIT426" s="44"/>
      <c r="AIU426" s="44"/>
      <c r="AIV426" s="44"/>
      <c r="AIW426" s="44"/>
      <c r="AIX426" s="44"/>
      <c r="AIY426" s="44"/>
      <c r="AIZ426" s="44"/>
      <c r="AJA426" s="44"/>
      <c r="AJB426" s="44"/>
      <c r="AJC426" s="44"/>
      <c r="AJD426" s="44"/>
      <c r="AJE426" s="44"/>
      <c r="AJF426" s="44"/>
      <c r="AJG426" s="44"/>
      <c r="AJH426" s="44"/>
      <c r="AJI426" s="44"/>
      <c r="AJJ426" s="44"/>
      <c r="AJK426" s="44"/>
      <c r="AJL426" s="44"/>
      <c r="AJM426" s="44"/>
      <c r="AJN426" s="44"/>
      <c r="AJO426" s="44"/>
      <c r="AJP426" s="44"/>
      <c r="AJQ426" s="44"/>
      <c r="AJR426" s="44"/>
      <c r="AJS426" s="44"/>
      <c r="AJT426" s="44"/>
      <c r="AJU426" s="44"/>
      <c r="AJV426" s="44"/>
      <c r="AJW426" s="44"/>
      <c r="AJX426" s="44"/>
      <c r="AJY426" s="44"/>
      <c r="AJZ426" s="44"/>
      <c r="AKA426" s="44"/>
      <c r="AKB426" s="44"/>
      <c r="AKC426" s="44"/>
      <c r="AKD426" s="44"/>
      <c r="AKE426" s="44"/>
      <c r="AKF426" s="44"/>
      <c r="AKG426" s="44"/>
      <c r="AKH426" s="44"/>
      <c r="AKI426" s="44"/>
      <c r="AKJ426" s="44"/>
      <c r="AKK426" s="44"/>
      <c r="AKL426" s="44"/>
      <c r="AKM426" s="44"/>
      <c r="AKN426" s="44"/>
      <c r="AKO426" s="44"/>
      <c r="AKP426" s="44"/>
      <c r="AKQ426" s="44"/>
      <c r="AKR426" s="44"/>
      <c r="AKS426" s="44"/>
      <c r="AKT426" s="44"/>
      <c r="AKU426" s="44"/>
      <c r="AKV426" s="44"/>
      <c r="AKW426" s="44"/>
      <c r="AKX426" s="44"/>
      <c r="AKY426" s="44"/>
      <c r="AKZ426" s="44"/>
      <c r="ALA426" s="44"/>
      <c r="ALB426" s="44"/>
      <c r="ALC426" s="44"/>
      <c r="ALD426" s="44"/>
      <c r="ALE426" s="44"/>
      <c r="ALF426" s="44"/>
      <c r="ALG426" s="44"/>
      <c r="ALH426" s="44"/>
      <c r="ALI426" s="44"/>
      <c r="ALJ426" s="44"/>
      <c r="ALK426" s="44"/>
      <c r="ALL426" s="44"/>
      <c r="ALM426" s="44"/>
      <c r="ALN426" s="44"/>
      <c r="ALO426" s="44"/>
      <c r="ALP426" s="44"/>
      <c r="ALQ426" s="44"/>
      <c r="ALR426" s="44"/>
      <c r="ALS426" s="44"/>
      <c r="ALT426" s="44"/>
      <c r="ALU426" s="44"/>
      <c r="ALV426" s="44"/>
      <c r="ALW426" s="44"/>
      <c r="ALX426" s="44"/>
      <c r="ALY426" s="44"/>
      <c r="ALZ426" s="44"/>
      <c r="AMA426" s="44"/>
      <c r="AMB426" s="44"/>
      <c r="AMC426" s="44"/>
      <c r="AMD426" s="44"/>
      <c r="AME426" s="44"/>
      <c r="AMF426" s="44"/>
      <c r="AMG426" s="44"/>
      <c r="AMH426" s="44"/>
      <c r="AMI426" s="44"/>
      <c r="AMJ426" s="44"/>
      <c r="AMK426" s="44"/>
      <c r="AML426" s="44"/>
      <c r="AMM426" s="44"/>
      <c r="AMN426" s="44"/>
      <c r="AMO426" s="44"/>
      <c r="AMP426" s="44"/>
      <c r="AMQ426" s="44"/>
      <c r="AMR426" s="44"/>
      <c r="AMS426" s="44"/>
      <c r="AMT426" s="44"/>
      <c r="AMU426" s="44"/>
      <c r="AMV426" s="44"/>
      <c r="AMW426" s="44"/>
      <c r="AMX426" s="44"/>
      <c r="AMY426" s="44"/>
      <c r="AMZ426" s="44"/>
      <c r="ANA426" s="44"/>
      <c r="ANB426" s="44"/>
      <c r="ANC426" s="44"/>
      <c r="AND426" s="44"/>
      <c r="ANE426" s="44"/>
      <c r="ANF426" s="44"/>
      <c r="ANG426" s="44"/>
      <c r="ANH426" s="44"/>
      <c r="ANI426" s="44"/>
      <c r="ANJ426" s="44"/>
      <c r="ANK426" s="44"/>
      <c r="ANL426" s="44"/>
      <c r="ANM426" s="44"/>
      <c r="ANN426" s="44"/>
      <c r="ANO426" s="44"/>
      <c r="ANP426" s="44"/>
      <c r="ANQ426" s="44"/>
      <c r="ANR426" s="44"/>
      <c r="ANS426" s="44"/>
      <c r="ANT426" s="44"/>
      <c r="ANU426" s="44"/>
      <c r="ANV426" s="44"/>
      <c r="ANW426" s="44"/>
      <c r="ANX426" s="44"/>
      <c r="ANY426" s="44"/>
      <c r="ANZ426" s="44"/>
      <c r="AOA426" s="44"/>
      <c r="AOB426" s="44"/>
      <c r="AOC426" s="44"/>
      <c r="AOD426" s="44"/>
      <c r="AOE426" s="44"/>
      <c r="AOF426" s="44"/>
      <c r="AOG426" s="44"/>
      <c r="AOH426" s="44"/>
      <c r="AOI426" s="44"/>
      <c r="AOJ426" s="44"/>
      <c r="AOK426" s="44"/>
      <c r="AOL426" s="44"/>
      <c r="AOM426" s="44"/>
      <c r="AON426" s="44"/>
      <c r="AOO426" s="44"/>
      <c r="AOP426" s="44"/>
      <c r="AOQ426" s="44"/>
      <c r="AOR426" s="44"/>
      <c r="AOS426" s="44"/>
      <c r="AOT426" s="44"/>
      <c r="AOU426" s="44"/>
      <c r="AOV426" s="44"/>
      <c r="AOW426" s="44"/>
      <c r="AOX426" s="44"/>
      <c r="AOY426" s="44"/>
      <c r="AOZ426" s="44"/>
      <c r="APA426" s="44"/>
      <c r="APB426" s="44"/>
      <c r="APC426" s="44"/>
      <c r="APD426" s="44"/>
      <c r="APE426" s="44"/>
      <c r="APF426" s="44"/>
      <c r="APG426" s="44"/>
      <c r="APH426" s="44"/>
      <c r="API426" s="44"/>
      <c r="APJ426" s="44"/>
      <c r="APK426" s="44"/>
      <c r="APL426" s="44"/>
      <c r="APM426" s="44"/>
      <c r="APN426" s="44"/>
      <c r="APO426" s="44"/>
      <c r="APP426" s="44"/>
      <c r="APQ426" s="44"/>
      <c r="APR426" s="44"/>
      <c r="APS426" s="44"/>
      <c r="APT426" s="44"/>
      <c r="APU426" s="44"/>
      <c r="APV426" s="44"/>
      <c r="APW426" s="44"/>
      <c r="APX426" s="44"/>
      <c r="APY426" s="44"/>
      <c r="APZ426" s="44"/>
      <c r="AQA426" s="44"/>
      <c r="AQB426" s="44"/>
      <c r="AQC426" s="44"/>
      <c r="AQD426" s="44"/>
      <c r="AQE426" s="44"/>
      <c r="AQF426" s="44"/>
      <c r="AQG426" s="44"/>
      <c r="AQH426" s="44"/>
      <c r="AQI426" s="44"/>
      <c r="AQJ426" s="44"/>
      <c r="AQK426" s="44"/>
      <c r="AQL426" s="44"/>
      <c r="AQM426" s="44"/>
      <c r="AQN426" s="44"/>
      <c r="AQO426" s="44"/>
      <c r="AQP426" s="44"/>
      <c r="AQQ426" s="44"/>
      <c r="AQR426" s="44"/>
      <c r="AQS426" s="44"/>
      <c r="AQT426" s="44"/>
      <c r="AQU426" s="44"/>
      <c r="AQV426" s="44"/>
      <c r="AQW426" s="44"/>
      <c r="AQX426" s="44"/>
      <c r="AQY426" s="44"/>
      <c r="AQZ426" s="44"/>
      <c r="ARA426" s="44"/>
      <c r="ARB426" s="44"/>
      <c r="ARC426" s="44"/>
      <c r="ARD426" s="44"/>
      <c r="ARE426" s="44"/>
      <c r="ARF426" s="44"/>
      <c r="ARG426" s="44"/>
      <c r="ARH426" s="44"/>
      <c r="ARI426" s="44"/>
      <c r="ARJ426" s="44"/>
      <c r="ARK426" s="44"/>
      <c r="ARL426" s="44"/>
      <c r="ARM426" s="44"/>
      <c r="ARN426" s="44"/>
      <c r="ARO426" s="44"/>
      <c r="ARP426" s="44"/>
      <c r="ARQ426" s="44"/>
      <c r="ARR426" s="44"/>
      <c r="ARS426" s="44"/>
      <c r="ART426" s="44"/>
      <c r="ARU426" s="44"/>
      <c r="ARV426" s="44"/>
      <c r="ARW426" s="44"/>
      <c r="ARX426" s="44"/>
      <c r="ARY426" s="44"/>
      <c r="ARZ426" s="44"/>
      <c r="ASA426" s="44"/>
      <c r="ASB426" s="44"/>
      <c r="ASC426" s="44"/>
      <c r="ASD426" s="44"/>
      <c r="ASE426" s="44"/>
      <c r="ASF426" s="44"/>
      <c r="ASG426" s="44"/>
      <c r="ASH426" s="44"/>
      <c r="ASI426" s="44"/>
      <c r="ASJ426" s="44"/>
      <c r="ASK426" s="44"/>
      <c r="ASL426" s="44"/>
      <c r="ASM426" s="44"/>
      <c r="ASN426" s="44"/>
      <c r="ASO426" s="44"/>
      <c r="ASP426" s="44"/>
      <c r="ASQ426" s="44"/>
      <c r="ASR426" s="44"/>
      <c r="ASS426" s="44"/>
      <c r="AST426" s="44"/>
      <c r="ASU426" s="44"/>
      <c r="ASV426" s="44"/>
      <c r="ASW426" s="44"/>
      <c r="ASX426" s="44"/>
      <c r="ASY426" s="44"/>
      <c r="ASZ426" s="44"/>
      <c r="ATA426" s="44"/>
      <c r="ATB426" s="44"/>
      <c r="ATC426" s="44"/>
      <c r="ATD426" s="44"/>
      <c r="ATE426" s="44"/>
      <c r="ATF426" s="44"/>
      <c r="ATG426" s="44"/>
      <c r="ATH426" s="44"/>
      <c r="ATI426" s="44"/>
      <c r="ATJ426" s="44"/>
      <c r="ATK426" s="44"/>
      <c r="ATL426" s="44"/>
      <c r="ATM426" s="44"/>
      <c r="ATN426" s="44"/>
      <c r="ATO426" s="44"/>
      <c r="ATP426" s="44"/>
      <c r="ATQ426" s="44"/>
      <c r="ATR426" s="44"/>
      <c r="ATS426" s="44"/>
      <c r="ATT426" s="44"/>
      <c r="ATU426" s="44"/>
      <c r="ATV426" s="44"/>
      <c r="ATW426" s="44"/>
      <c r="ATX426" s="44"/>
      <c r="ATY426" s="44"/>
      <c r="ATZ426" s="44"/>
      <c r="AUA426" s="44"/>
      <c r="AUB426" s="44"/>
      <c r="AUC426" s="44"/>
      <c r="AUD426" s="44"/>
      <c r="AUE426" s="44"/>
      <c r="AUF426" s="44"/>
      <c r="AUG426" s="44"/>
      <c r="AUH426" s="44"/>
      <c r="AUI426" s="44"/>
      <c r="AUJ426" s="44"/>
      <c r="AUK426" s="44"/>
      <c r="AUL426" s="44"/>
      <c r="AUM426" s="44"/>
      <c r="AUN426" s="44"/>
      <c r="AUO426" s="44"/>
      <c r="AUP426" s="44"/>
      <c r="AUQ426" s="44"/>
      <c r="AUR426" s="44"/>
      <c r="AUS426" s="44"/>
      <c r="AUT426" s="44"/>
      <c r="AUU426" s="44"/>
      <c r="AUV426" s="44"/>
      <c r="AUW426" s="44"/>
      <c r="AUX426" s="44"/>
      <c r="AUY426" s="44"/>
      <c r="AUZ426" s="44"/>
      <c r="AVA426" s="44"/>
      <c r="AVB426" s="44"/>
      <c r="AVC426" s="44"/>
      <c r="AVD426" s="44"/>
      <c r="AVE426" s="44"/>
      <c r="AVF426" s="44"/>
      <c r="AVG426" s="44"/>
      <c r="AVH426" s="44"/>
      <c r="AVI426" s="44"/>
      <c r="AVJ426" s="44"/>
      <c r="AVK426" s="44"/>
      <c r="AVL426" s="44"/>
      <c r="AVM426" s="44"/>
      <c r="AVN426" s="44"/>
      <c r="AVO426" s="44"/>
      <c r="AVP426" s="44"/>
      <c r="AVQ426" s="44"/>
      <c r="AVR426" s="44"/>
      <c r="AVS426" s="44"/>
      <c r="AVT426" s="44"/>
      <c r="AVU426" s="44"/>
      <c r="AVV426" s="44"/>
      <c r="AVW426" s="44"/>
      <c r="AVX426" s="44"/>
      <c r="AVY426" s="44"/>
      <c r="AVZ426" s="44"/>
      <c r="AWA426" s="44"/>
      <c r="AWB426" s="44"/>
      <c r="AWC426" s="44"/>
      <c r="AWD426" s="44"/>
      <c r="AWE426" s="44"/>
      <c r="AWF426" s="44"/>
      <c r="AWG426" s="44"/>
      <c r="AWH426" s="44"/>
      <c r="AWI426" s="44"/>
      <c r="AWJ426" s="44"/>
      <c r="AWK426" s="44"/>
      <c r="AWL426" s="44"/>
      <c r="AWM426" s="44"/>
      <c r="AWN426" s="44"/>
      <c r="AWO426" s="44"/>
      <c r="AWP426" s="44"/>
      <c r="AWQ426" s="44"/>
      <c r="AWR426" s="44"/>
      <c r="AWS426" s="44"/>
      <c r="AWT426" s="44"/>
      <c r="AWU426" s="44"/>
      <c r="AWV426" s="44"/>
      <c r="AWW426" s="44"/>
      <c r="AWX426" s="44"/>
      <c r="AWY426" s="44"/>
      <c r="AWZ426" s="44"/>
      <c r="AXA426" s="44"/>
      <c r="AXB426" s="44"/>
      <c r="AXC426" s="44"/>
      <c r="AXD426" s="44"/>
      <c r="AXE426" s="44"/>
      <c r="AXF426" s="44"/>
      <c r="AXG426" s="44"/>
      <c r="AXH426" s="44"/>
      <c r="AXI426" s="44"/>
      <c r="AXJ426" s="44"/>
      <c r="AXK426" s="44"/>
      <c r="AXL426" s="44"/>
      <c r="AXM426" s="44"/>
      <c r="AXN426" s="44"/>
      <c r="AXO426" s="44"/>
      <c r="AXP426" s="44"/>
      <c r="AXQ426" s="44"/>
      <c r="AXR426" s="44"/>
      <c r="AXS426" s="44"/>
      <c r="AXT426" s="44"/>
      <c r="AXU426" s="44"/>
      <c r="AXV426" s="44"/>
      <c r="AXW426" s="44"/>
      <c r="AXX426" s="44"/>
      <c r="AXY426" s="44"/>
      <c r="AXZ426" s="44"/>
      <c r="AYA426" s="44"/>
      <c r="AYB426" s="44"/>
      <c r="AYC426" s="44"/>
      <c r="AYD426" s="44"/>
      <c r="AYE426" s="44"/>
      <c r="AYF426" s="44"/>
      <c r="AYG426" s="44"/>
      <c r="AYH426" s="44"/>
      <c r="AYI426" s="44"/>
      <c r="AYJ426" s="44"/>
      <c r="AYK426" s="44"/>
      <c r="AYL426" s="44"/>
      <c r="AYM426" s="44"/>
      <c r="AYN426" s="44"/>
      <c r="AYO426" s="44"/>
      <c r="AYP426" s="44"/>
      <c r="AYQ426" s="44"/>
      <c r="AYR426" s="44"/>
      <c r="AYS426" s="44"/>
      <c r="AYT426" s="44"/>
      <c r="AYU426" s="44"/>
      <c r="AYV426" s="44"/>
      <c r="AYW426" s="44"/>
      <c r="AYX426" s="44"/>
      <c r="AYY426" s="44"/>
      <c r="AYZ426" s="44"/>
      <c r="AZA426" s="44"/>
      <c r="AZB426" s="44"/>
      <c r="AZC426" s="44"/>
      <c r="AZD426" s="44"/>
      <c r="AZE426" s="44"/>
      <c r="AZF426" s="44"/>
      <c r="AZG426" s="44"/>
      <c r="AZH426" s="44"/>
      <c r="AZI426" s="44"/>
      <c r="AZJ426" s="44"/>
      <c r="AZK426" s="44"/>
      <c r="AZL426" s="44"/>
      <c r="AZM426" s="44"/>
      <c r="AZN426" s="44"/>
      <c r="AZO426" s="44"/>
      <c r="AZP426" s="44"/>
      <c r="AZQ426" s="44"/>
      <c r="AZR426" s="44"/>
      <c r="AZS426" s="44"/>
      <c r="AZT426" s="44"/>
      <c r="AZU426" s="44"/>
      <c r="AZV426" s="44"/>
      <c r="AZW426" s="44"/>
      <c r="AZX426" s="44"/>
      <c r="AZY426" s="44"/>
      <c r="AZZ426" s="44"/>
      <c r="BAA426" s="44"/>
      <c r="BAB426" s="44"/>
      <c r="BAC426" s="44"/>
      <c r="BAD426" s="44"/>
      <c r="BAE426" s="44"/>
      <c r="BAF426" s="44"/>
      <c r="BAG426" s="44"/>
      <c r="BAH426" s="44"/>
      <c r="BAI426" s="44"/>
      <c r="BAJ426" s="44"/>
      <c r="BAK426" s="44"/>
      <c r="BAL426" s="44"/>
      <c r="BAM426" s="44"/>
      <c r="BAN426" s="44"/>
      <c r="BAO426" s="44"/>
      <c r="BAP426" s="44"/>
      <c r="BAQ426" s="44"/>
      <c r="BAR426" s="44"/>
      <c r="BAS426" s="44"/>
      <c r="BAT426" s="44"/>
      <c r="BAU426" s="44"/>
      <c r="BAV426" s="44"/>
      <c r="BAW426" s="44"/>
      <c r="BAX426" s="44"/>
      <c r="BAY426" s="44"/>
      <c r="BAZ426" s="44"/>
      <c r="BBA426" s="44"/>
      <c r="BBB426" s="44"/>
      <c r="BBC426" s="44"/>
      <c r="BBD426" s="44"/>
      <c r="BBE426" s="44"/>
      <c r="BBF426" s="44"/>
      <c r="BBG426" s="44"/>
      <c r="BBH426" s="44"/>
      <c r="BBI426" s="44"/>
      <c r="BBJ426" s="44"/>
      <c r="BBK426" s="44"/>
      <c r="BBL426" s="44"/>
      <c r="BBM426" s="44"/>
      <c r="BBN426" s="44"/>
      <c r="BBO426" s="44"/>
      <c r="BBP426" s="44"/>
      <c r="BBQ426" s="44"/>
      <c r="BBR426" s="44"/>
      <c r="BBS426" s="44"/>
      <c r="BBT426" s="44"/>
      <c r="BBU426" s="44"/>
      <c r="BBV426" s="44"/>
      <c r="BBW426" s="44"/>
      <c r="BBX426" s="44"/>
      <c r="BBY426" s="44"/>
      <c r="BBZ426" s="44"/>
      <c r="BCA426" s="44"/>
      <c r="BCB426" s="44"/>
      <c r="BCC426" s="44"/>
      <c r="BCD426" s="44"/>
      <c r="BCE426" s="44"/>
      <c r="BCF426" s="44"/>
      <c r="BCG426" s="44"/>
      <c r="BCH426" s="44"/>
      <c r="BCI426" s="44"/>
      <c r="BCJ426" s="44"/>
      <c r="BCK426" s="44"/>
      <c r="BCL426" s="44"/>
      <c r="BCM426" s="44"/>
      <c r="BCN426" s="44"/>
      <c r="BCO426" s="44"/>
      <c r="BCP426" s="44"/>
      <c r="BCQ426" s="44"/>
      <c r="BCR426" s="44"/>
      <c r="BCS426" s="44"/>
      <c r="BCT426" s="44"/>
      <c r="BCU426" s="44"/>
      <c r="BCV426" s="44"/>
      <c r="BCW426" s="44"/>
      <c r="BCX426" s="44"/>
      <c r="BCY426" s="44"/>
      <c r="BCZ426" s="44"/>
      <c r="BDA426" s="44"/>
      <c r="BDB426" s="44"/>
      <c r="BDC426" s="44"/>
      <c r="BDD426" s="44"/>
      <c r="BDE426" s="44"/>
      <c r="BDF426" s="44"/>
      <c r="BDG426" s="44"/>
      <c r="BDH426" s="44"/>
      <c r="BDI426" s="44"/>
      <c r="BDJ426" s="44"/>
      <c r="BDK426" s="44"/>
      <c r="BDL426" s="44"/>
      <c r="BDM426" s="44"/>
      <c r="BDN426" s="44"/>
      <c r="BDO426" s="44"/>
      <c r="BDP426" s="44"/>
      <c r="BDQ426" s="44"/>
      <c r="BDR426" s="44"/>
      <c r="BDS426" s="44"/>
      <c r="BDT426" s="44"/>
      <c r="BDU426" s="44"/>
      <c r="BDV426" s="44"/>
      <c r="BDW426" s="44"/>
      <c r="BDX426" s="44"/>
      <c r="BDY426" s="44"/>
      <c r="BDZ426" s="44"/>
      <c r="BEA426" s="44"/>
      <c r="BEB426" s="44"/>
      <c r="BEC426" s="44"/>
      <c r="BED426" s="44"/>
      <c r="BEE426" s="44"/>
      <c r="BEF426" s="44"/>
      <c r="BEG426" s="44"/>
      <c r="BEH426" s="44"/>
      <c r="BEI426" s="44"/>
      <c r="BEJ426" s="44"/>
      <c r="BEK426" s="44"/>
      <c r="BEL426" s="44"/>
      <c r="BEM426" s="44"/>
      <c r="BEN426" s="44"/>
      <c r="BEO426" s="44"/>
      <c r="BEP426" s="44"/>
      <c r="BEQ426" s="44"/>
      <c r="BER426" s="44"/>
      <c r="BES426" s="44"/>
      <c r="BET426" s="44"/>
      <c r="BEU426" s="44"/>
      <c r="BEV426" s="44"/>
      <c r="BEW426" s="44"/>
      <c r="BEX426" s="44"/>
      <c r="BEY426" s="44"/>
      <c r="BEZ426" s="44"/>
      <c r="BFA426" s="44"/>
      <c r="BFB426" s="44"/>
      <c r="BFC426" s="44"/>
      <c r="BFD426" s="44"/>
      <c r="BFE426" s="44"/>
      <c r="BFF426" s="44"/>
      <c r="BFG426" s="44"/>
      <c r="BFH426" s="44"/>
      <c r="BFI426" s="44"/>
      <c r="BFJ426" s="44"/>
      <c r="BFK426" s="44"/>
      <c r="BFL426" s="44"/>
      <c r="BFM426" s="44"/>
      <c r="BFN426" s="44"/>
      <c r="BFO426" s="44"/>
      <c r="BFP426" s="44"/>
      <c r="BFQ426" s="44"/>
      <c r="BFR426" s="44"/>
      <c r="BFS426" s="44"/>
      <c r="BFT426" s="44"/>
      <c r="BFU426" s="44"/>
      <c r="BFV426" s="44"/>
      <c r="BFW426" s="44"/>
      <c r="BFX426" s="44"/>
      <c r="BFY426" s="44"/>
      <c r="BFZ426" s="44"/>
      <c r="BGA426" s="44"/>
      <c r="BGB426" s="44"/>
      <c r="BGC426" s="44"/>
      <c r="BGD426" s="44"/>
      <c r="BGE426" s="44"/>
      <c r="BGF426" s="44"/>
      <c r="BGG426" s="44"/>
      <c r="BGH426" s="44"/>
      <c r="BGI426" s="44"/>
      <c r="BGJ426" s="44"/>
      <c r="BGK426" s="44"/>
      <c r="BGL426" s="44"/>
      <c r="BGM426" s="44"/>
      <c r="BGN426" s="44"/>
      <c r="BGO426" s="44"/>
      <c r="BGP426" s="44"/>
      <c r="BGQ426" s="44"/>
      <c r="BGR426" s="44"/>
      <c r="BGS426" s="44"/>
      <c r="BGT426" s="44"/>
      <c r="BGU426" s="44"/>
      <c r="BGV426" s="44"/>
      <c r="BGW426" s="44"/>
      <c r="BGX426" s="44"/>
      <c r="BGY426" s="44"/>
      <c r="BGZ426" s="44"/>
      <c r="BHA426" s="44"/>
      <c r="BHB426" s="44"/>
      <c r="BHC426" s="44"/>
      <c r="BHD426" s="44"/>
      <c r="BHE426" s="44"/>
      <c r="BHF426" s="44"/>
      <c r="BHG426" s="44"/>
      <c r="BHH426" s="44"/>
      <c r="BHI426" s="44"/>
      <c r="BHJ426" s="44"/>
      <c r="BHK426" s="44"/>
      <c r="BHL426" s="44"/>
      <c r="BHM426" s="44"/>
      <c r="BHN426" s="44"/>
      <c r="BHO426" s="44"/>
      <c r="BHP426" s="44"/>
      <c r="BHQ426" s="44"/>
      <c r="BHR426" s="44"/>
      <c r="BHS426" s="44"/>
      <c r="BHT426" s="44"/>
      <c r="BHU426" s="44"/>
      <c r="BHV426" s="44"/>
      <c r="BHW426" s="44"/>
      <c r="BHX426" s="44"/>
      <c r="BHY426" s="44"/>
      <c r="BHZ426" s="44"/>
      <c r="BIA426" s="44"/>
      <c r="BIB426" s="44"/>
      <c r="BIC426" s="44"/>
      <c r="BID426" s="44"/>
      <c r="BIE426" s="44"/>
      <c r="BIF426" s="44"/>
      <c r="BIG426" s="44"/>
      <c r="BIH426" s="44"/>
      <c r="BII426" s="44"/>
      <c r="BIJ426" s="44"/>
      <c r="BIK426" s="44"/>
      <c r="BIL426" s="44"/>
      <c r="BIM426" s="44"/>
      <c r="BIN426" s="44"/>
      <c r="BIO426" s="44"/>
      <c r="BIP426" s="44"/>
      <c r="BIQ426" s="44"/>
      <c r="BIR426" s="44"/>
      <c r="BIS426" s="44"/>
      <c r="BIT426" s="44"/>
      <c r="BIU426" s="44"/>
      <c r="BIV426" s="44"/>
      <c r="BIW426" s="44"/>
      <c r="BIX426" s="44"/>
      <c r="BIY426" s="44"/>
      <c r="BIZ426" s="44"/>
      <c r="BJA426" s="44"/>
      <c r="BJB426" s="44"/>
      <c r="BJC426" s="44"/>
      <c r="BJD426" s="44"/>
      <c r="BJE426" s="44"/>
      <c r="BJF426" s="44"/>
      <c r="BJG426" s="44"/>
      <c r="BJH426" s="44"/>
      <c r="BJI426" s="44"/>
      <c r="BJJ426" s="44"/>
      <c r="BJK426" s="44"/>
      <c r="BJL426" s="44"/>
      <c r="BJM426" s="44"/>
      <c r="BJN426" s="44"/>
      <c r="BJO426" s="44"/>
      <c r="BJP426" s="44"/>
      <c r="BJQ426" s="44"/>
      <c r="BJR426" s="44"/>
      <c r="BJS426" s="44"/>
      <c r="BJT426" s="44"/>
      <c r="BJU426" s="44"/>
      <c r="BJV426" s="44"/>
      <c r="BJW426" s="44"/>
      <c r="BJX426" s="44"/>
      <c r="BJY426" s="44"/>
      <c r="BJZ426" s="44"/>
      <c r="BKA426" s="44"/>
      <c r="BKB426" s="44"/>
      <c r="BKC426" s="44"/>
      <c r="BKD426" s="44"/>
      <c r="BKE426" s="44"/>
      <c r="BKF426" s="44"/>
      <c r="BKG426" s="44"/>
      <c r="BKH426" s="44"/>
      <c r="BKI426" s="44"/>
      <c r="BKJ426" s="44"/>
      <c r="BKK426" s="44"/>
      <c r="BKL426" s="44"/>
      <c r="BKM426" s="44"/>
      <c r="BKN426" s="44"/>
      <c r="BKO426" s="44"/>
      <c r="BKP426" s="44"/>
      <c r="BKQ426" s="44"/>
      <c r="BKR426" s="44"/>
      <c r="BKS426" s="44"/>
      <c r="BKT426" s="44"/>
      <c r="BKU426" s="44"/>
      <c r="BKV426" s="44"/>
      <c r="BKW426" s="44"/>
      <c r="BKX426" s="44"/>
      <c r="BKY426" s="44"/>
      <c r="BKZ426" s="44"/>
      <c r="BLA426" s="44"/>
      <c r="BLB426" s="44"/>
      <c r="BLC426" s="44"/>
      <c r="BLD426" s="44"/>
      <c r="BLE426" s="44"/>
      <c r="BLF426" s="44"/>
      <c r="BLG426" s="44"/>
      <c r="BLH426" s="44"/>
      <c r="BLI426" s="44"/>
      <c r="BLJ426" s="44"/>
      <c r="BLK426" s="44"/>
      <c r="BLL426" s="44"/>
      <c r="BLM426" s="44"/>
      <c r="BLN426" s="44"/>
      <c r="BLO426" s="44"/>
      <c r="BLP426" s="44"/>
      <c r="BLQ426" s="44"/>
      <c r="BLR426" s="44"/>
      <c r="BLS426" s="44"/>
      <c r="BLT426" s="44"/>
      <c r="BLU426" s="44"/>
      <c r="BLV426" s="44"/>
      <c r="BLW426" s="44"/>
      <c r="BLX426" s="44"/>
      <c r="BLY426" s="44"/>
      <c r="BLZ426" s="44"/>
      <c r="BMA426" s="44"/>
      <c r="BMB426" s="44"/>
      <c r="BMC426" s="44"/>
      <c r="BMD426" s="44"/>
      <c r="BME426" s="44"/>
      <c r="BMF426" s="44"/>
      <c r="BMG426" s="44"/>
      <c r="BMH426" s="44"/>
      <c r="BMI426" s="44"/>
      <c r="BMJ426" s="44"/>
      <c r="BMK426" s="44"/>
      <c r="BML426" s="44"/>
      <c r="BMM426" s="44"/>
      <c r="BMN426" s="44"/>
      <c r="BMO426" s="44"/>
      <c r="BMP426" s="44"/>
      <c r="BMQ426" s="44"/>
      <c r="BMR426" s="44"/>
      <c r="BMS426" s="44"/>
      <c r="BMT426" s="44"/>
      <c r="BMU426" s="44"/>
      <c r="BMV426" s="44"/>
      <c r="BMW426" s="44"/>
      <c r="BMX426" s="44"/>
      <c r="BMY426" s="44"/>
      <c r="BMZ426" s="44"/>
      <c r="BNA426" s="44"/>
      <c r="BNB426" s="44"/>
      <c r="BNC426" s="44"/>
      <c r="BND426" s="44"/>
      <c r="BNE426" s="44"/>
      <c r="BNF426" s="44"/>
      <c r="BNG426" s="44"/>
      <c r="BNH426" s="44"/>
      <c r="BNI426" s="44"/>
      <c r="BNJ426" s="44"/>
      <c r="BNK426" s="44"/>
      <c r="BNL426" s="44"/>
      <c r="BNM426" s="44"/>
      <c r="BNN426" s="44"/>
      <c r="BNO426" s="44"/>
      <c r="BNP426" s="44"/>
      <c r="BNQ426" s="44"/>
      <c r="BNR426" s="44"/>
      <c r="BNS426" s="44"/>
      <c r="BNT426" s="44"/>
      <c r="BNU426" s="44"/>
      <c r="BNV426" s="44"/>
      <c r="BNW426" s="44"/>
      <c r="BNX426" s="44"/>
      <c r="BNY426" s="44"/>
      <c r="BNZ426" s="44"/>
      <c r="BOA426" s="44"/>
      <c r="BOB426" s="44"/>
      <c r="BOC426" s="44"/>
      <c r="BOD426" s="44"/>
      <c r="BOE426" s="44"/>
      <c r="BOF426" s="44"/>
      <c r="BOG426" s="44"/>
      <c r="BOH426" s="44"/>
      <c r="BOI426" s="44"/>
      <c r="BOJ426" s="44"/>
      <c r="BOK426" s="44"/>
      <c r="BOL426" s="44"/>
      <c r="BOM426" s="44"/>
      <c r="BON426" s="44"/>
      <c r="BOO426" s="44"/>
      <c r="BOP426" s="44"/>
      <c r="BOQ426" s="44"/>
      <c r="BOR426" s="44"/>
      <c r="BOS426" s="44"/>
      <c r="BOT426" s="44"/>
      <c r="BOU426" s="44"/>
      <c r="BOV426" s="44"/>
      <c r="BOW426" s="44"/>
      <c r="BOX426" s="44"/>
      <c r="BOY426" s="44"/>
      <c r="BOZ426" s="44"/>
      <c r="BPA426" s="44"/>
      <c r="BPB426" s="44"/>
      <c r="BPC426" s="44"/>
      <c r="BPD426" s="44"/>
      <c r="BPE426" s="44"/>
      <c r="BPF426" s="44"/>
      <c r="BPG426" s="44"/>
      <c r="BPH426" s="44"/>
      <c r="BPI426" s="44"/>
      <c r="BPJ426" s="44"/>
      <c r="BPK426" s="44"/>
      <c r="BPL426" s="44"/>
      <c r="BPM426" s="44"/>
      <c r="BPN426" s="44"/>
      <c r="BPO426" s="44"/>
      <c r="BPP426" s="44"/>
      <c r="BPQ426" s="44"/>
      <c r="BPR426" s="44"/>
      <c r="BPS426" s="44"/>
      <c r="BPT426" s="44"/>
      <c r="BPU426" s="44"/>
      <c r="BPV426" s="44"/>
      <c r="BPW426" s="44"/>
      <c r="BPX426" s="44"/>
      <c r="BPY426" s="44"/>
      <c r="BPZ426" s="44"/>
      <c r="BQA426" s="44"/>
      <c r="BQB426" s="44"/>
      <c r="BQC426" s="44"/>
      <c r="BQD426" s="44"/>
      <c r="BQE426" s="44"/>
      <c r="BQF426" s="44"/>
      <c r="BQG426" s="44"/>
      <c r="BQH426" s="44"/>
      <c r="BQI426" s="44"/>
      <c r="BQJ426" s="44"/>
      <c r="BQK426" s="44"/>
      <c r="BQL426" s="44"/>
      <c r="BQM426" s="44"/>
      <c r="BQN426" s="44"/>
      <c r="BQO426" s="44"/>
      <c r="BQP426" s="44"/>
      <c r="BQQ426" s="44"/>
      <c r="BQR426" s="44"/>
      <c r="BQS426" s="44"/>
      <c r="BQT426" s="44"/>
      <c r="BQU426" s="44"/>
      <c r="BQV426" s="44"/>
      <c r="BQW426" s="44"/>
      <c r="BQX426" s="44"/>
      <c r="BQY426" s="44"/>
      <c r="BQZ426" s="44"/>
      <c r="BRA426" s="44"/>
      <c r="BRB426" s="44"/>
      <c r="BRC426" s="44"/>
      <c r="BRD426" s="44"/>
      <c r="BRE426" s="44"/>
      <c r="BRF426" s="44"/>
      <c r="BRG426" s="44"/>
      <c r="BRH426" s="44"/>
      <c r="BRI426" s="44"/>
      <c r="BRJ426" s="44"/>
      <c r="BRK426" s="44"/>
      <c r="BRL426" s="44"/>
      <c r="BRM426" s="44"/>
      <c r="BRN426" s="44"/>
      <c r="BRO426" s="44"/>
      <c r="BRP426" s="44"/>
      <c r="BRQ426" s="44"/>
      <c r="BRR426" s="44"/>
      <c r="BRS426" s="44"/>
      <c r="BRT426" s="44"/>
      <c r="BRU426" s="44"/>
      <c r="BRV426" s="44"/>
      <c r="BRW426" s="44"/>
      <c r="BRX426" s="44"/>
      <c r="BRY426" s="44"/>
      <c r="BRZ426" s="44"/>
      <c r="BSA426" s="44"/>
      <c r="BSB426" s="44"/>
      <c r="BSC426" s="44"/>
      <c r="BSD426" s="44"/>
      <c r="BSE426" s="44"/>
      <c r="BSF426" s="44"/>
      <c r="BSG426" s="44"/>
      <c r="BSH426" s="44"/>
      <c r="BSI426" s="44"/>
      <c r="BSJ426" s="44"/>
      <c r="BSK426" s="44"/>
      <c r="BSL426" s="44"/>
      <c r="BSM426" s="44"/>
      <c r="BSN426" s="44"/>
      <c r="BSO426" s="44"/>
      <c r="BSP426" s="44"/>
      <c r="BSQ426" s="44"/>
      <c r="BSR426" s="44"/>
      <c r="BSS426" s="44"/>
      <c r="BST426" s="44"/>
      <c r="BSU426" s="44"/>
      <c r="BSV426" s="44"/>
      <c r="BSW426" s="44"/>
      <c r="BSX426" s="44"/>
      <c r="BSY426" s="44"/>
      <c r="BSZ426" s="44"/>
      <c r="BTA426" s="44"/>
      <c r="BTB426" s="44"/>
      <c r="BTC426" s="44"/>
      <c r="BTD426" s="44"/>
      <c r="BTE426" s="44"/>
      <c r="BTF426" s="44"/>
      <c r="BTG426" s="44"/>
      <c r="BTH426" s="44"/>
      <c r="BTI426" s="44"/>
      <c r="BTJ426" s="44"/>
      <c r="BTK426" s="44"/>
      <c r="BTL426" s="44"/>
      <c r="BTM426" s="44"/>
      <c r="BTN426" s="44"/>
      <c r="BTO426" s="44"/>
      <c r="BTP426" s="44"/>
      <c r="BTQ426" s="44"/>
      <c r="BTR426" s="44"/>
      <c r="BTS426" s="44"/>
      <c r="BTT426" s="44"/>
      <c r="BTU426" s="44"/>
      <c r="BTV426" s="44"/>
      <c r="BTW426" s="44"/>
      <c r="BTX426" s="44"/>
      <c r="BTY426" s="44"/>
      <c r="BTZ426" s="44"/>
      <c r="BUA426" s="44"/>
      <c r="BUB426" s="44"/>
      <c r="BUC426" s="44"/>
      <c r="BUD426" s="44"/>
      <c r="BUE426" s="44"/>
      <c r="BUF426" s="44"/>
      <c r="BUG426" s="44"/>
      <c r="BUH426" s="44"/>
      <c r="BUI426" s="44"/>
      <c r="BUJ426" s="44"/>
      <c r="BUK426" s="44"/>
      <c r="BUL426" s="44"/>
      <c r="BUM426" s="44"/>
      <c r="BUN426" s="44"/>
      <c r="BUO426" s="44"/>
      <c r="BUP426" s="44"/>
      <c r="BUQ426" s="44"/>
      <c r="BUR426" s="44"/>
      <c r="BUS426" s="44"/>
      <c r="BUT426" s="44"/>
      <c r="BUU426" s="44"/>
      <c r="BUV426" s="44"/>
      <c r="BUW426" s="44"/>
      <c r="BUX426" s="44"/>
      <c r="BUY426" s="44"/>
      <c r="BUZ426" s="44"/>
      <c r="BVA426" s="44"/>
      <c r="BVB426" s="44"/>
      <c r="BVC426" s="44"/>
      <c r="BVD426" s="44"/>
      <c r="BVE426" s="44"/>
      <c r="BVF426" s="44"/>
      <c r="BVG426" s="44"/>
      <c r="BVH426" s="44"/>
      <c r="BVI426" s="44"/>
      <c r="BVJ426" s="44"/>
      <c r="BVK426" s="44"/>
      <c r="BVL426" s="44"/>
      <c r="BVM426" s="44"/>
      <c r="BVN426" s="44"/>
      <c r="BVO426" s="44"/>
      <c r="BVP426" s="44"/>
      <c r="BVQ426" s="44"/>
      <c r="BVR426" s="44"/>
      <c r="BVS426" s="44"/>
      <c r="BVT426" s="44"/>
      <c r="BVU426" s="44"/>
      <c r="BVV426" s="44"/>
      <c r="BVW426" s="44"/>
      <c r="BVX426" s="44"/>
      <c r="BVY426" s="44"/>
      <c r="BVZ426" s="44"/>
      <c r="BWA426" s="44"/>
      <c r="BWB426" s="44"/>
      <c r="BWC426" s="44"/>
      <c r="BWD426" s="44"/>
      <c r="BWE426" s="44"/>
      <c r="BWF426" s="44"/>
      <c r="BWG426" s="44"/>
      <c r="BWH426" s="44"/>
      <c r="BWI426" s="44"/>
      <c r="BWJ426" s="44"/>
      <c r="BWK426" s="44"/>
      <c r="BWL426" s="44"/>
      <c r="BWM426" s="44"/>
      <c r="BWN426" s="44"/>
      <c r="BWO426" s="44"/>
      <c r="BWP426" s="44"/>
      <c r="BWQ426" s="44"/>
      <c r="BWR426" s="44"/>
      <c r="BWS426" s="44"/>
      <c r="BWT426" s="44"/>
      <c r="BWU426" s="44"/>
      <c r="BWV426" s="44"/>
      <c r="BWW426" s="44"/>
      <c r="BWX426" s="44"/>
      <c r="BWY426" s="44"/>
      <c r="BWZ426" s="44"/>
      <c r="BXA426" s="44"/>
      <c r="BXB426" s="44"/>
      <c r="BXC426" s="44"/>
      <c r="BXD426" s="44"/>
      <c r="BXE426" s="44"/>
      <c r="BXF426" s="44"/>
      <c r="BXG426" s="44"/>
      <c r="BXH426" s="44"/>
      <c r="BXI426" s="44"/>
      <c r="BXJ426" s="44"/>
      <c r="BXK426" s="44"/>
      <c r="BXL426" s="44"/>
      <c r="BXM426" s="44"/>
      <c r="BXN426" s="44"/>
      <c r="BXO426" s="44"/>
      <c r="BXP426" s="44"/>
      <c r="BXQ426" s="44"/>
      <c r="BXR426" s="44"/>
      <c r="BXS426" s="44"/>
      <c r="BXT426" s="44"/>
      <c r="BXU426" s="44"/>
      <c r="BXV426" s="44"/>
      <c r="BXW426" s="44"/>
      <c r="BXX426" s="44"/>
      <c r="BXY426" s="44"/>
      <c r="BXZ426" s="44"/>
      <c r="BYA426" s="44"/>
      <c r="BYB426" s="44"/>
      <c r="BYC426" s="44"/>
      <c r="BYD426" s="44"/>
      <c r="BYE426" s="44"/>
      <c r="BYF426" s="44"/>
      <c r="BYG426" s="44"/>
      <c r="BYH426" s="44"/>
      <c r="BYI426" s="44"/>
      <c r="BYJ426" s="44"/>
      <c r="BYK426" s="44"/>
      <c r="BYL426" s="44"/>
      <c r="BYM426" s="44"/>
      <c r="BYN426" s="44"/>
      <c r="BYO426" s="44"/>
      <c r="BYP426" s="44"/>
      <c r="BYQ426" s="44"/>
      <c r="BYR426" s="44"/>
      <c r="BYS426" s="44"/>
      <c r="BYT426" s="44"/>
      <c r="BYU426" s="44"/>
      <c r="BYV426" s="44"/>
      <c r="BYW426" s="44"/>
      <c r="BYX426" s="44"/>
      <c r="BYY426" s="44"/>
      <c r="BYZ426" s="44"/>
      <c r="BZA426" s="44"/>
      <c r="BZB426" s="44"/>
      <c r="BZC426" s="44"/>
      <c r="BZD426" s="44"/>
      <c r="BZE426" s="44"/>
      <c r="BZF426" s="44"/>
      <c r="BZG426" s="44"/>
      <c r="BZH426" s="44"/>
      <c r="BZI426" s="44"/>
      <c r="BZJ426" s="44"/>
      <c r="BZK426" s="44"/>
      <c r="BZL426" s="44"/>
      <c r="BZM426" s="44"/>
      <c r="BZN426" s="44"/>
      <c r="BZO426" s="44"/>
      <c r="BZP426" s="44"/>
      <c r="BZQ426" s="44"/>
      <c r="BZR426" s="44"/>
      <c r="BZS426" s="44"/>
      <c r="BZT426" s="44"/>
      <c r="BZU426" s="44"/>
      <c r="BZV426" s="44"/>
      <c r="BZW426" s="44"/>
      <c r="BZX426" s="44"/>
      <c r="BZY426" s="44"/>
      <c r="BZZ426" s="44"/>
      <c r="CAA426" s="44"/>
      <c r="CAB426" s="44"/>
      <c r="CAC426" s="44"/>
      <c r="CAD426" s="44"/>
      <c r="CAE426" s="44"/>
      <c r="CAF426" s="44"/>
      <c r="CAG426" s="44"/>
      <c r="CAH426" s="44"/>
      <c r="CAI426" s="44"/>
      <c r="CAJ426" s="44"/>
      <c r="CAK426" s="44"/>
      <c r="CAL426" s="44"/>
      <c r="CAM426" s="44"/>
      <c r="CAN426" s="44"/>
      <c r="CAO426" s="44"/>
      <c r="CAP426" s="44"/>
      <c r="CAQ426" s="44"/>
      <c r="CAR426" s="44"/>
      <c r="CAS426" s="44"/>
      <c r="CAT426" s="44"/>
      <c r="CAU426" s="44"/>
      <c r="CAV426" s="44"/>
      <c r="CAW426" s="44"/>
      <c r="CAX426" s="44"/>
      <c r="CAY426" s="44"/>
      <c r="CAZ426" s="44"/>
      <c r="CBA426" s="44"/>
      <c r="CBB426" s="44"/>
      <c r="CBC426" s="44"/>
      <c r="CBD426" s="44"/>
      <c r="CBE426" s="44"/>
      <c r="CBF426" s="44"/>
      <c r="CBG426" s="44"/>
      <c r="CBH426" s="44"/>
      <c r="CBI426" s="44"/>
      <c r="CBJ426" s="44"/>
      <c r="CBK426" s="44"/>
      <c r="CBL426" s="44"/>
      <c r="CBM426" s="44"/>
      <c r="CBN426" s="44"/>
      <c r="CBO426" s="44"/>
      <c r="CBP426" s="44"/>
      <c r="CBQ426" s="44"/>
      <c r="CBR426" s="44"/>
      <c r="CBS426" s="44"/>
      <c r="CBT426" s="44"/>
      <c r="CBU426" s="44"/>
      <c r="CBV426" s="44"/>
      <c r="CBW426" s="44"/>
      <c r="CBX426" s="44"/>
      <c r="CBY426" s="44"/>
      <c r="CBZ426" s="44"/>
      <c r="CCA426" s="44"/>
      <c r="CCB426" s="44"/>
      <c r="CCC426" s="44"/>
      <c r="CCD426" s="44"/>
      <c r="CCE426" s="44"/>
      <c r="CCF426" s="44"/>
      <c r="CCG426" s="44"/>
      <c r="CCH426" s="44"/>
      <c r="CCI426" s="44"/>
      <c r="CCJ426" s="44"/>
      <c r="CCK426" s="44"/>
      <c r="CCL426" s="44"/>
      <c r="CCM426" s="44"/>
      <c r="CCN426" s="44"/>
      <c r="CCO426" s="44"/>
      <c r="CCP426" s="44"/>
      <c r="CCQ426" s="44"/>
      <c r="CCR426" s="44"/>
      <c r="CCS426" s="44"/>
      <c r="CCT426" s="44"/>
      <c r="CCU426" s="44"/>
      <c r="CCV426" s="44"/>
      <c r="CCW426" s="44"/>
      <c r="CCX426" s="44"/>
      <c r="CCY426" s="44"/>
      <c r="CCZ426" s="44"/>
      <c r="CDA426" s="44"/>
      <c r="CDB426" s="44"/>
      <c r="CDC426" s="44"/>
      <c r="CDD426" s="44"/>
      <c r="CDE426" s="44"/>
      <c r="CDF426" s="44"/>
      <c r="CDG426" s="44"/>
      <c r="CDH426" s="44"/>
      <c r="CDI426" s="44"/>
      <c r="CDJ426" s="44"/>
      <c r="CDK426" s="44"/>
      <c r="CDL426" s="44"/>
      <c r="CDM426" s="44"/>
      <c r="CDN426" s="44"/>
      <c r="CDO426" s="44"/>
      <c r="CDP426" s="44"/>
      <c r="CDQ426" s="44"/>
      <c r="CDR426" s="44"/>
      <c r="CDS426" s="44"/>
      <c r="CDT426" s="44"/>
      <c r="CDU426" s="44"/>
      <c r="CDV426" s="44"/>
      <c r="CDW426" s="44"/>
      <c r="CDX426" s="44"/>
      <c r="CDY426" s="44"/>
      <c r="CDZ426" s="44"/>
      <c r="CEA426" s="44"/>
      <c r="CEB426" s="44"/>
      <c r="CEC426" s="44"/>
      <c r="CED426" s="44"/>
      <c r="CEE426" s="44"/>
      <c r="CEF426" s="44"/>
      <c r="CEG426" s="44"/>
      <c r="CEH426" s="44"/>
      <c r="CEI426" s="44"/>
      <c r="CEJ426" s="44"/>
      <c r="CEK426" s="44"/>
      <c r="CEL426" s="44"/>
      <c r="CEM426" s="44"/>
      <c r="CEN426" s="44"/>
      <c r="CEO426" s="44"/>
      <c r="CEP426" s="44"/>
      <c r="CEQ426" s="44"/>
      <c r="CER426" s="44"/>
      <c r="CES426" s="44"/>
      <c r="CET426" s="44"/>
      <c r="CEU426" s="44"/>
      <c r="CEV426" s="44"/>
      <c r="CEW426" s="44"/>
      <c r="CEX426" s="44"/>
      <c r="CEY426" s="44"/>
      <c r="CEZ426" s="44"/>
      <c r="CFA426" s="44"/>
      <c r="CFB426" s="44"/>
      <c r="CFC426" s="44"/>
      <c r="CFD426" s="44"/>
      <c r="CFE426" s="44"/>
      <c r="CFF426" s="44"/>
      <c r="CFG426" s="44"/>
      <c r="CFH426" s="44"/>
      <c r="CFI426" s="44"/>
      <c r="CFJ426" s="44"/>
      <c r="CFK426" s="44"/>
      <c r="CFL426" s="44"/>
      <c r="CFM426" s="44"/>
      <c r="CFN426" s="44"/>
      <c r="CFO426" s="44"/>
      <c r="CFP426" s="44"/>
      <c r="CFQ426" s="44"/>
      <c r="CFR426" s="44"/>
      <c r="CFS426" s="44"/>
      <c r="CFT426" s="44"/>
      <c r="CFU426" s="44"/>
      <c r="CFV426" s="44"/>
      <c r="CFW426" s="44"/>
      <c r="CFX426" s="44"/>
      <c r="CFY426" s="44"/>
      <c r="CFZ426" s="44"/>
      <c r="CGA426" s="44"/>
      <c r="CGB426" s="44"/>
      <c r="CGC426" s="44"/>
      <c r="CGD426" s="44"/>
      <c r="CGE426" s="44"/>
      <c r="CGF426" s="44"/>
      <c r="CGG426" s="44"/>
      <c r="CGH426" s="44"/>
      <c r="CGI426" s="44"/>
      <c r="CGJ426" s="44"/>
      <c r="CGK426" s="44"/>
      <c r="CGL426" s="44"/>
      <c r="CGM426" s="44"/>
      <c r="CGN426" s="44"/>
      <c r="CGO426" s="44"/>
      <c r="CGP426" s="44"/>
      <c r="CGQ426" s="44"/>
      <c r="CGR426" s="44"/>
      <c r="CGS426" s="44"/>
      <c r="CGT426" s="44"/>
      <c r="CGU426" s="44"/>
      <c r="CGV426" s="44"/>
      <c r="CGW426" s="44"/>
      <c r="CGX426" s="44"/>
      <c r="CGY426" s="44"/>
      <c r="CGZ426" s="44"/>
      <c r="CHA426" s="44"/>
      <c r="CHB426" s="44"/>
      <c r="CHC426" s="44"/>
      <c r="CHD426" s="44"/>
      <c r="CHE426" s="44"/>
      <c r="CHF426" s="44"/>
      <c r="CHG426" s="44"/>
      <c r="CHH426" s="44"/>
      <c r="CHI426" s="44"/>
      <c r="CHJ426" s="44"/>
      <c r="CHK426" s="44"/>
      <c r="CHL426" s="44"/>
      <c r="CHM426" s="44"/>
      <c r="CHN426" s="44"/>
      <c r="CHO426" s="44"/>
      <c r="CHP426" s="44"/>
      <c r="CHQ426" s="44"/>
      <c r="CHR426" s="44"/>
      <c r="CHS426" s="44"/>
      <c r="CHT426" s="44"/>
      <c r="CHU426" s="44"/>
      <c r="CHV426" s="44"/>
      <c r="CHW426" s="44"/>
      <c r="CHX426" s="44"/>
      <c r="CHY426" s="44"/>
      <c r="CHZ426" s="44"/>
      <c r="CIA426" s="44"/>
      <c r="CIB426" s="44"/>
      <c r="CIC426" s="44"/>
      <c r="CID426" s="44"/>
      <c r="CIE426" s="44"/>
      <c r="CIF426" s="44"/>
      <c r="CIG426" s="44"/>
      <c r="CIH426" s="44"/>
      <c r="CII426" s="44"/>
      <c r="CIJ426" s="44"/>
      <c r="CIK426" s="44"/>
      <c r="CIL426" s="44"/>
      <c r="CIM426" s="44"/>
      <c r="CIN426" s="44"/>
      <c r="CIO426" s="44"/>
      <c r="CIP426" s="44"/>
      <c r="CIQ426" s="44"/>
      <c r="CIR426" s="44"/>
      <c r="CIS426" s="44"/>
      <c r="CIT426" s="44"/>
      <c r="CIU426" s="44"/>
      <c r="CIV426" s="44"/>
      <c r="CIW426" s="44"/>
      <c r="CIX426" s="44"/>
      <c r="CIY426" s="44"/>
      <c r="CIZ426" s="44"/>
      <c r="CJA426" s="44"/>
      <c r="CJB426" s="44"/>
      <c r="CJC426" s="44"/>
      <c r="CJD426" s="44"/>
      <c r="CJE426" s="44"/>
      <c r="CJF426" s="44"/>
      <c r="CJG426" s="44"/>
      <c r="CJH426" s="44"/>
      <c r="CJI426" s="44"/>
      <c r="CJJ426" s="44"/>
      <c r="CJK426" s="44"/>
      <c r="CJL426" s="44"/>
      <c r="CJM426" s="44"/>
      <c r="CJN426" s="44"/>
      <c r="CJO426" s="44"/>
      <c r="CJP426" s="44"/>
      <c r="CJQ426" s="44"/>
      <c r="CJR426" s="44"/>
      <c r="CJS426" s="44"/>
      <c r="CJT426" s="44"/>
      <c r="CJU426" s="44"/>
      <c r="CJV426" s="44"/>
      <c r="CJW426" s="44"/>
      <c r="CJX426" s="44"/>
      <c r="CJY426" s="44"/>
      <c r="CJZ426" s="44"/>
      <c r="CKA426" s="44"/>
      <c r="CKB426" s="44"/>
      <c r="CKC426" s="44"/>
      <c r="CKD426" s="44"/>
      <c r="CKE426" s="44"/>
      <c r="CKF426" s="44"/>
      <c r="CKG426" s="44"/>
      <c r="CKH426" s="44"/>
      <c r="CKI426" s="44"/>
      <c r="CKJ426" s="44"/>
      <c r="CKK426" s="44"/>
      <c r="CKL426" s="44"/>
      <c r="CKM426" s="44"/>
      <c r="CKN426" s="44"/>
      <c r="CKO426" s="44"/>
      <c r="CKP426" s="44"/>
      <c r="CKQ426" s="44"/>
      <c r="CKR426" s="44"/>
      <c r="CKS426" s="44"/>
      <c r="CKT426" s="44"/>
      <c r="CKU426" s="44"/>
      <c r="CKV426" s="44"/>
      <c r="CKW426" s="44"/>
      <c r="CKX426" s="44"/>
      <c r="CKY426" s="44"/>
      <c r="CKZ426" s="44"/>
      <c r="CLA426" s="44"/>
      <c r="CLB426" s="44"/>
      <c r="CLC426" s="44"/>
      <c r="CLD426" s="44"/>
      <c r="CLE426" s="44"/>
      <c r="CLF426" s="44"/>
      <c r="CLG426" s="44"/>
      <c r="CLH426" s="44"/>
      <c r="CLI426" s="44"/>
      <c r="CLJ426" s="44"/>
      <c r="CLK426" s="44"/>
      <c r="CLL426" s="44"/>
      <c r="CLM426" s="44"/>
      <c r="CLN426" s="44"/>
      <c r="CLO426" s="44"/>
      <c r="CLP426" s="44"/>
      <c r="CLQ426" s="44"/>
      <c r="CLR426" s="44"/>
      <c r="CLS426" s="44"/>
      <c r="CLT426" s="44"/>
      <c r="CLU426" s="44"/>
      <c r="CLV426" s="44"/>
      <c r="CLW426" s="44"/>
      <c r="CLX426" s="44"/>
      <c r="CLY426" s="44"/>
      <c r="CLZ426" s="44"/>
      <c r="CMA426" s="44"/>
      <c r="CMB426" s="44"/>
      <c r="CMC426" s="44"/>
      <c r="CMD426" s="44"/>
      <c r="CME426" s="44"/>
      <c r="CMF426" s="44"/>
      <c r="CMG426" s="44"/>
      <c r="CMH426" s="44"/>
      <c r="CMI426" s="44"/>
      <c r="CMJ426" s="44"/>
      <c r="CMK426" s="44"/>
      <c r="CML426" s="44"/>
      <c r="CMM426" s="44"/>
      <c r="CMN426" s="44"/>
      <c r="CMO426" s="44"/>
      <c r="CMP426" s="44"/>
      <c r="CMQ426" s="44"/>
      <c r="CMR426" s="44"/>
      <c r="CMS426" s="44"/>
      <c r="CMT426" s="44"/>
      <c r="CMU426" s="44"/>
      <c r="CMV426" s="44"/>
      <c r="CMW426" s="44"/>
      <c r="CMX426" s="44"/>
      <c r="CMY426" s="44"/>
      <c r="CMZ426" s="44"/>
      <c r="CNA426" s="44"/>
      <c r="CNB426" s="44"/>
      <c r="CNC426" s="44"/>
      <c r="CND426" s="44"/>
      <c r="CNE426" s="44"/>
      <c r="CNF426" s="44"/>
      <c r="CNG426" s="44"/>
      <c r="CNH426" s="44"/>
      <c r="CNI426" s="44"/>
      <c r="CNJ426" s="44"/>
      <c r="CNK426" s="44"/>
      <c r="CNL426" s="44"/>
      <c r="CNM426" s="44"/>
      <c r="CNN426" s="44"/>
      <c r="CNO426" s="44"/>
      <c r="CNP426" s="44"/>
      <c r="CNQ426" s="44"/>
      <c r="CNR426" s="44"/>
      <c r="CNS426" s="44"/>
      <c r="CNT426" s="44"/>
      <c r="CNU426" s="44"/>
      <c r="CNV426" s="44"/>
      <c r="CNW426" s="44"/>
      <c r="CNX426" s="44"/>
      <c r="CNY426" s="44"/>
      <c r="CNZ426" s="44"/>
      <c r="COA426" s="44"/>
      <c r="COB426" s="44"/>
      <c r="COC426" s="44"/>
      <c r="COD426" s="44"/>
      <c r="COE426" s="44"/>
      <c r="COF426" s="44"/>
      <c r="COG426" s="44"/>
      <c r="COH426" s="44"/>
      <c r="COI426" s="44"/>
      <c r="COJ426" s="44"/>
      <c r="COK426" s="44"/>
      <c r="COL426" s="44"/>
      <c r="COM426" s="44"/>
      <c r="CON426" s="44"/>
      <c r="COO426" s="44"/>
      <c r="COP426" s="44"/>
      <c r="COQ426" s="44"/>
      <c r="COR426" s="44"/>
      <c r="COS426" s="44"/>
      <c r="COT426" s="44"/>
      <c r="COU426" s="44"/>
      <c r="COV426" s="44"/>
      <c r="COW426" s="44"/>
      <c r="COX426" s="44"/>
      <c r="COY426" s="44"/>
      <c r="COZ426" s="44"/>
      <c r="CPA426" s="44"/>
      <c r="CPB426" s="44"/>
      <c r="CPC426" s="44"/>
      <c r="CPD426" s="44"/>
      <c r="CPE426" s="44"/>
      <c r="CPF426" s="44"/>
      <c r="CPG426" s="44"/>
      <c r="CPH426" s="44"/>
      <c r="CPI426" s="44"/>
      <c r="CPJ426" s="44"/>
      <c r="CPK426" s="44"/>
      <c r="CPL426" s="44"/>
      <c r="CPM426" s="44"/>
      <c r="CPN426" s="44"/>
      <c r="CPO426" s="44"/>
      <c r="CPP426" s="44"/>
      <c r="CPQ426" s="44"/>
      <c r="CPR426" s="44"/>
      <c r="CPS426" s="44"/>
      <c r="CPT426" s="44"/>
      <c r="CPU426" s="44"/>
      <c r="CPV426" s="44"/>
      <c r="CPW426" s="44"/>
      <c r="CPX426" s="44"/>
      <c r="CPY426" s="44"/>
      <c r="CPZ426" s="44"/>
      <c r="CQA426" s="44"/>
      <c r="CQB426" s="44"/>
      <c r="CQC426" s="44"/>
      <c r="CQD426" s="44"/>
      <c r="CQE426" s="44"/>
      <c r="CQF426" s="44"/>
      <c r="CQG426" s="44"/>
      <c r="CQH426" s="44"/>
      <c r="CQI426" s="44"/>
      <c r="CQJ426" s="44"/>
      <c r="CQK426" s="44"/>
      <c r="CQL426" s="44"/>
      <c r="CQM426" s="44"/>
      <c r="CQN426" s="44"/>
      <c r="CQO426" s="44"/>
      <c r="CQP426" s="44"/>
      <c r="CQQ426" s="44"/>
      <c r="CQR426" s="44"/>
      <c r="CQS426" s="44"/>
      <c r="CQT426" s="44"/>
      <c r="CQU426" s="44"/>
      <c r="CQV426" s="44"/>
      <c r="CQW426" s="44"/>
      <c r="CQX426" s="44"/>
      <c r="CQY426" s="44"/>
      <c r="CQZ426" s="44"/>
      <c r="CRA426" s="44"/>
      <c r="CRB426" s="44"/>
      <c r="CRC426" s="44"/>
      <c r="CRD426" s="44"/>
      <c r="CRE426" s="44"/>
      <c r="CRF426" s="44"/>
      <c r="CRG426" s="44"/>
      <c r="CRH426" s="44"/>
      <c r="CRI426" s="44"/>
      <c r="CRJ426" s="44"/>
      <c r="CRK426" s="44"/>
      <c r="CRL426" s="44"/>
      <c r="CRM426" s="44"/>
      <c r="CRN426" s="44"/>
      <c r="CRO426" s="44"/>
      <c r="CRP426" s="44"/>
      <c r="CRQ426" s="44"/>
      <c r="CRR426" s="44"/>
      <c r="CRS426" s="44"/>
      <c r="CRT426" s="44"/>
      <c r="CRU426" s="44"/>
      <c r="CRV426" s="44"/>
      <c r="CRW426" s="44"/>
      <c r="CRX426" s="44"/>
      <c r="CRY426" s="44"/>
      <c r="CRZ426" s="44"/>
      <c r="CSA426" s="44"/>
      <c r="CSB426" s="44"/>
      <c r="CSC426" s="44"/>
      <c r="CSD426" s="44"/>
      <c r="CSE426" s="44"/>
      <c r="CSF426" s="44"/>
      <c r="CSG426" s="44"/>
      <c r="CSH426" s="44"/>
      <c r="CSI426" s="44"/>
      <c r="CSJ426" s="44"/>
      <c r="CSK426" s="44"/>
      <c r="CSL426" s="44"/>
      <c r="CSM426" s="44"/>
      <c r="CSN426" s="44"/>
      <c r="CSO426" s="44"/>
      <c r="CSP426" s="44"/>
      <c r="CSQ426" s="44"/>
      <c r="CSR426" s="44"/>
      <c r="CSS426" s="44"/>
      <c r="CST426" s="44"/>
      <c r="CSU426" s="44"/>
      <c r="CSV426" s="44"/>
      <c r="CSW426" s="44"/>
      <c r="CSX426" s="44"/>
      <c r="CSY426" s="44"/>
      <c r="CSZ426" s="44"/>
      <c r="CTA426" s="44"/>
      <c r="CTB426" s="44"/>
      <c r="CTC426" s="44"/>
      <c r="CTD426" s="44"/>
      <c r="CTE426" s="44"/>
      <c r="CTF426" s="44"/>
      <c r="CTG426" s="44"/>
      <c r="CTH426" s="44"/>
      <c r="CTI426" s="44"/>
      <c r="CTJ426" s="44"/>
      <c r="CTK426" s="44"/>
      <c r="CTL426" s="44"/>
      <c r="CTM426" s="44"/>
      <c r="CTN426" s="44"/>
      <c r="CTO426" s="44"/>
      <c r="CTP426" s="44"/>
      <c r="CTQ426" s="44"/>
      <c r="CTR426" s="44"/>
      <c r="CTS426" s="44"/>
      <c r="CTT426" s="44"/>
      <c r="CTU426" s="44"/>
      <c r="CTV426" s="44"/>
      <c r="CTW426" s="44"/>
      <c r="CTX426" s="44"/>
      <c r="CTY426" s="44"/>
      <c r="CTZ426" s="44"/>
      <c r="CUA426" s="44"/>
      <c r="CUB426" s="44"/>
      <c r="CUC426" s="44"/>
      <c r="CUD426" s="44"/>
      <c r="CUE426" s="44"/>
      <c r="CUF426" s="44"/>
      <c r="CUG426" s="44"/>
      <c r="CUH426" s="44"/>
      <c r="CUI426" s="44"/>
      <c r="CUJ426" s="44"/>
      <c r="CUK426" s="44"/>
      <c r="CUL426" s="44"/>
      <c r="CUM426" s="44"/>
      <c r="CUN426" s="44"/>
      <c r="CUO426" s="44"/>
      <c r="CUP426" s="44"/>
      <c r="CUQ426" s="44"/>
      <c r="CUR426" s="44"/>
      <c r="CUS426" s="44"/>
      <c r="CUT426" s="44"/>
      <c r="CUU426" s="44"/>
      <c r="CUV426" s="44"/>
      <c r="CUW426" s="44"/>
      <c r="CUX426" s="44"/>
      <c r="CUY426" s="44"/>
      <c r="CUZ426" s="44"/>
      <c r="CVA426" s="44"/>
      <c r="CVB426" s="44"/>
      <c r="CVC426" s="44"/>
      <c r="CVD426" s="44"/>
      <c r="CVE426" s="44"/>
      <c r="CVF426" s="44"/>
      <c r="CVG426" s="44"/>
      <c r="CVH426" s="44"/>
      <c r="CVI426" s="44"/>
      <c r="CVJ426" s="44"/>
      <c r="CVK426" s="44"/>
      <c r="CVL426" s="44"/>
      <c r="CVM426" s="44"/>
      <c r="CVN426" s="44"/>
      <c r="CVO426" s="44"/>
      <c r="CVP426" s="44"/>
      <c r="CVQ426" s="44"/>
      <c r="CVR426" s="44"/>
      <c r="CVS426" s="44"/>
      <c r="CVT426" s="44"/>
      <c r="CVU426" s="44"/>
      <c r="CVV426" s="44"/>
      <c r="CVW426" s="44"/>
      <c r="CVX426" s="44"/>
      <c r="CVY426" s="44"/>
      <c r="CVZ426" s="44"/>
      <c r="CWA426" s="44"/>
      <c r="CWB426" s="44"/>
      <c r="CWC426" s="44"/>
      <c r="CWD426" s="44"/>
      <c r="CWE426" s="44"/>
      <c r="CWF426" s="44"/>
      <c r="CWG426" s="44"/>
      <c r="CWH426" s="44"/>
      <c r="CWI426" s="44"/>
      <c r="CWJ426" s="44"/>
      <c r="CWK426" s="44"/>
      <c r="CWL426" s="44"/>
      <c r="CWM426" s="44"/>
      <c r="CWN426" s="44"/>
      <c r="CWO426" s="44"/>
      <c r="CWP426" s="44"/>
      <c r="CWQ426" s="44"/>
      <c r="CWR426" s="44"/>
      <c r="CWS426" s="44"/>
      <c r="CWT426" s="44"/>
      <c r="CWU426" s="44"/>
      <c r="CWV426" s="44"/>
      <c r="CWW426" s="44"/>
      <c r="CWX426" s="44"/>
      <c r="CWY426" s="44"/>
      <c r="CWZ426" s="44"/>
      <c r="CXA426" s="44"/>
      <c r="CXB426" s="44"/>
      <c r="CXC426" s="44"/>
      <c r="CXD426" s="44"/>
      <c r="CXE426" s="44"/>
      <c r="CXF426" s="44"/>
      <c r="CXG426" s="44"/>
      <c r="CXH426" s="44"/>
      <c r="CXI426" s="44"/>
      <c r="CXJ426" s="44"/>
      <c r="CXK426" s="44"/>
      <c r="CXL426" s="44"/>
      <c r="CXM426" s="44"/>
      <c r="CXN426" s="44"/>
      <c r="CXO426" s="44"/>
      <c r="CXP426" s="44"/>
      <c r="CXQ426" s="44"/>
      <c r="CXR426" s="44"/>
      <c r="CXS426" s="44"/>
      <c r="CXT426" s="44"/>
      <c r="CXU426" s="44"/>
      <c r="CXV426" s="44"/>
      <c r="CXW426" s="44"/>
      <c r="CXX426" s="44"/>
      <c r="CXY426" s="44"/>
      <c r="CXZ426" s="44"/>
      <c r="CYA426" s="44"/>
      <c r="CYB426" s="44"/>
      <c r="CYC426" s="44"/>
      <c r="CYD426" s="44"/>
      <c r="CYE426" s="44"/>
      <c r="CYF426" s="44"/>
      <c r="CYG426" s="44"/>
      <c r="CYH426" s="44"/>
      <c r="CYI426" s="44"/>
      <c r="CYJ426" s="44"/>
      <c r="CYK426" s="44"/>
      <c r="CYL426" s="44"/>
      <c r="CYM426" s="44"/>
      <c r="CYN426" s="44"/>
      <c r="CYO426" s="44"/>
      <c r="CYP426" s="44"/>
      <c r="CYQ426" s="44"/>
      <c r="CYR426" s="44"/>
      <c r="CYS426" s="44"/>
      <c r="CYT426" s="44"/>
      <c r="CYU426" s="44"/>
      <c r="CYV426" s="44"/>
      <c r="CYW426" s="44"/>
      <c r="CYX426" s="44"/>
      <c r="CYY426" s="44"/>
      <c r="CYZ426" s="44"/>
      <c r="CZA426" s="44"/>
      <c r="CZB426" s="44"/>
      <c r="CZC426" s="44"/>
      <c r="CZD426" s="44"/>
      <c r="CZE426" s="44"/>
      <c r="CZF426" s="44"/>
      <c r="CZG426" s="44"/>
      <c r="CZH426" s="44"/>
      <c r="CZI426" s="44"/>
      <c r="CZJ426" s="44"/>
      <c r="CZK426" s="44"/>
      <c r="CZL426" s="44"/>
      <c r="CZM426" s="44"/>
      <c r="CZN426" s="44"/>
      <c r="CZO426" s="44"/>
      <c r="CZP426" s="44"/>
      <c r="CZQ426" s="44"/>
      <c r="CZR426" s="44"/>
      <c r="CZS426" s="44"/>
      <c r="CZT426" s="44"/>
      <c r="CZU426" s="44"/>
      <c r="CZV426" s="44"/>
      <c r="CZW426" s="44"/>
      <c r="CZX426" s="44"/>
      <c r="CZY426" s="44"/>
      <c r="CZZ426" s="44"/>
      <c r="DAA426" s="44"/>
      <c r="DAB426" s="44"/>
      <c r="DAC426" s="44"/>
      <c r="DAD426" s="44"/>
      <c r="DAE426" s="44"/>
      <c r="DAF426" s="44"/>
      <c r="DAG426" s="44"/>
      <c r="DAH426" s="44"/>
      <c r="DAI426" s="44"/>
      <c r="DAJ426" s="44"/>
      <c r="DAK426" s="44"/>
      <c r="DAL426" s="44"/>
      <c r="DAM426" s="44"/>
      <c r="DAN426" s="44"/>
      <c r="DAO426" s="44"/>
      <c r="DAP426" s="44"/>
      <c r="DAQ426" s="44"/>
      <c r="DAR426" s="44"/>
      <c r="DAS426" s="44"/>
      <c r="DAT426" s="44"/>
      <c r="DAU426" s="44"/>
      <c r="DAV426" s="44"/>
      <c r="DAW426" s="44"/>
      <c r="DAX426" s="44"/>
      <c r="DAY426" s="44"/>
      <c r="DAZ426" s="44"/>
      <c r="DBA426" s="44"/>
      <c r="DBB426" s="44"/>
      <c r="DBC426" s="44"/>
      <c r="DBD426" s="44"/>
      <c r="DBE426" s="44"/>
      <c r="DBF426" s="44"/>
      <c r="DBG426" s="44"/>
      <c r="DBH426" s="44"/>
      <c r="DBI426" s="44"/>
      <c r="DBJ426" s="44"/>
      <c r="DBK426" s="44"/>
      <c r="DBL426" s="44"/>
      <c r="DBM426" s="44"/>
      <c r="DBN426" s="44"/>
      <c r="DBO426" s="44"/>
      <c r="DBP426" s="44"/>
      <c r="DBQ426" s="44"/>
      <c r="DBR426" s="44"/>
      <c r="DBS426" s="44"/>
      <c r="DBT426" s="44"/>
      <c r="DBU426" s="44"/>
      <c r="DBV426" s="44"/>
      <c r="DBW426" s="44"/>
      <c r="DBX426" s="44"/>
      <c r="DBY426" s="44"/>
      <c r="DBZ426" s="44"/>
      <c r="DCA426" s="44"/>
      <c r="DCB426" s="44"/>
      <c r="DCC426" s="44"/>
      <c r="DCD426" s="44"/>
      <c r="DCE426" s="44"/>
      <c r="DCF426" s="44"/>
      <c r="DCG426" s="44"/>
      <c r="DCH426" s="44"/>
      <c r="DCI426" s="44"/>
      <c r="DCJ426" s="44"/>
      <c r="DCK426" s="44"/>
      <c r="DCL426" s="44"/>
      <c r="DCM426" s="44"/>
      <c r="DCN426" s="44"/>
      <c r="DCO426" s="44"/>
      <c r="DCP426" s="44"/>
      <c r="DCQ426" s="44"/>
      <c r="DCR426" s="44"/>
      <c r="DCS426" s="44"/>
      <c r="DCT426" s="44"/>
      <c r="DCU426" s="44"/>
      <c r="DCV426" s="44"/>
      <c r="DCW426" s="44"/>
      <c r="DCX426" s="44"/>
      <c r="DCY426" s="44"/>
      <c r="DCZ426" s="44"/>
      <c r="DDA426" s="44"/>
      <c r="DDB426" s="44"/>
      <c r="DDC426" s="44"/>
      <c r="DDD426" s="44"/>
      <c r="DDE426" s="44"/>
      <c r="DDF426" s="44"/>
      <c r="DDG426" s="44"/>
      <c r="DDH426" s="44"/>
      <c r="DDI426" s="44"/>
      <c r="DDJ426" s="44"/>
      <c r="DDK426" s="44"/>
      <c r="DDL426" s="44"/>
      <c r="DDM426" s="44"/>
      <c r="DDN426" s="44"/>
      <c r="DDO426" s="44"/>
      <c r="DDP426" s="44"/>
      <c r="DDQ426" s="44"/>
      <c r="DDR426" s="44"/>
      <c r="DDS426" s="44"/>
      <c r="DDT426" s="44"/>
      <c r="DDU426" s="44"/>
      <c r="DDV426" s="44"/>
      <c r="DDW426" s="44"/>
      <c r="DDX426" s="44"/>
      <c r="DDY426" s="44"/>
      <c r="DDZ426" s="44"/>
      <c r="DEA426" s="44"/>
      <c r="DEB426" s="44"/>
      <c r="DEC426" s="44"/>
      <c r="DED426" s="44"/>
      <c r="DEE426" s="44"/>
      <c r="DEF426" s="44"/>
      <c r="DEG426" s="44"/>
      <c r="DEH426" s="44"/>
      <c r="DEI426" s="44"/>
      <c r="DEJ426" s="44"/>
      <c r="DEK426" s="44"/>
      <c r="DEL426" s="44"/>
      <c r="DEM426" s="44"/>
      <c r="DEN426" s="44"/>
      <c r="DEO426" s="44"/>
      <c r="DEP426" s="44"/>
      <c r="DEQ426" s="44"/>
      <c r="DER426" s="44"/>
      <c r="DES426" s="44"/>
      <c r="DET426" s="44"/>
      <c r="DEU426" s="44"/>
      <c r="DEV426" s="44"/>
      <c r="DEW426" s="44"/>
      <c r="DEX426" s="44"/>
      <c r="DEY426" s="44"/>
      <c r="DEZ426" s="44"/>
      <c r="DFA426" s="44"/>
      <c r="DFB426" s="44"/>
      <c r="DFC426" s="44"/>
      <c r="DFD426" s="44"/>
      <c r="DFE426" s="44"/>
      <c r="DFF426" s="44"/>
      <c r="DFG426" s="44"/>
      <c r="DFH426" s="44"/>
      <c r="DFI426" s="44"/>
      <c r="DFJ426" s="44"/>
      <c r="DFK426" s="44"/>
      <c r="DFL426" s="44"/>
      <c r="DFM426" s="44"/>
      <c r="DFN426" s="44"/>
      <c r="DFO426" s="44"/>
      <c r="DFP426" s="44"/>
      <c r="DFQ426" s="44"/>
      <c r="DFR426" s="44"/>
      <c r="DFS426" s="44"/>
      <c r="DFT426" s="44"/>
      <c r="DFU426" s="44"/>
      <c r="DFV426" s="44"/>
      <c r="DFW426" s="44"/>
      <c r="DFX426" s="44"/>
      <c r="DFY426" s="44"/>
      <c r="DFZ426" s="44"/>
      <c r="DGA426" s="44"/>
      <c r="DGB426" s="44"/>
      <c r="DGC426" s="44"/>
      <c r="DGD426" s="44"/>
      <c r="DGE426" s="44"/>
      <c r="DGF426" s="44"/>
      <c r="DGG426" s="44"/>
      <c r="DGH426" s="44"/>
      <c r="DGI426" s="44"/>
      <c r="DGJ426" s="44"/>
      <c r="DGK426" s="44"/>
      <c r="DGL426" s="44"/>
      <c r="DGM426" s="44"/>
      <c r="DGN426" s="44"/>
      <c r="DGO426" s="44"/>
      <c r="DGP426" s="44"/>
      <c r="DGQ426" s="44"/>
      <c r="DGR426" s="44"/>
      <c r="DGS426" s="44"/>
      <c r="DGT426" s="44"/>
      <c r="DGU426" s="44"/>
      <c r="DGV426" s="44"/>
      <c r="DGW426" s="44"/>
      <c r="DGX426" s="44"/>
      <c r="DGY426" s="44"/>
      <c r="DGZ426" s="44"/>
      <c r="DHA426" s="44"/>
      <c r="DHB426" s="44"/>
      <c r="DHC426" s="44"/>
      <c r="DHD426" s="44"/>
      <c r="DHE426" s="44"/>
      <c r="DHF426" s="44"/>
      <c r="DHG426" s="44"/>
      <c r="DHH426" s="44"/>
      <c r="DHI426" s="44"/>
      <c r="DHJ426" s="44"/>
      <c r="DHK426" s="44"/>
      <c r="DHL426" s="44"/>
      <c r="DHM426" s="44"/>
      <c r="DHN426" s="44"/>
      <c r="DHO426" s="44"/>
      <c r="DHP426" s="44"/>
      <c r="DHQ426" s="44"/>
      <c r="DHR426" s="44"/>
      <c r="DHS426" s="44"/>
      <c r="DHT426" s="44"/>
      <c r="DHU426" s="44"/>
      <c r="DHV426" s="44"/>
      <c r="DHW426" s="44"/>
      <c r="DHX426" s="44"/>
      <c r="DHY426" s="44"/>
      <c r="DHZ426" s="44"/>
      <c r="DIA426" s="44"/>
      <c r="DIB426" s="44"/>
      <c r="DIC426" s="44"/>
      <c r="DID426" s="44"/>
      <c r="DIE426" s="44"/>
      <c r="DIF426" s="44"/>
      <c r="DIG426" s="44"/>
      <c r="DIH426" s="44"/>
      <c r="DII426" s="44"/>
      <c r="DIJ426" s="44"/>
      <c r="DIK426" s="44"/>
      <c r="DIL426" s="44"/>
      <c r="DIM426" s="44"/>
      <c r="DIN426" s="44"/>
      <c r="DIO426" s="44"/>
      <c r="DIP426" s="44"/>
      <c r="DIQ426" s="44"/>
      <c r="DIR426" s="44"/>
      <c r="DIS426" s="44"/>
      <c r="DIT426" s="44"/>
      <c r="DIU426" s="44"/>
      <c r="DIV426" s="44"/>
      <c r="DIW426" s="44"/>
      <c r="DIX426" s="44"/>
      <c r="DIY426" s="44"/>
      <c r="DIZ426" s="44"/>
      <c r="DJA426" s="44"/>
      <c r="DJB426" s="44"/>
      <c r="DJC426" s="44"/>
      <c r="DJD426" s="44"/>
      <c r="DJE426" s="44"/>
      <c r="DJF426" s="44"/>
      <c r="DJG426" s="44"/>
      <c r="DJH426" s="44"/>
      <c r="DJI426" s="44"/>
      <c r="DJJ426" s="44"/>
      <c r="DJK426" s="44"/>
      <c r="DJL426" s="44"/>
      <c r="DJM426" s="44"/>
      <c r="DJN426" s="44"/>
      <c r="DJO426" s="44"/>
      <c r="DJP426" s="44"/>
      <c r="DJQ426" s="44"/>
      <c r="DJR426" s="44"/>
      <c r="DJS426" s="44"/>
      <c r="DJT426" s="44"/>
      <c r="DJU426" s="44"/>
      <c r="DJV426" s="44"/>
      <c r="DJW426" s="44"/>
      <c r="DJX426" s="44"/>
      <c r="DJY426" s="44"/>
      <c r="DJZ426" s="44"/>
      <c r="DKA426" s="44"/>
      <c r="DKB426" s="44"/>
      <c r="DKC426" s="44"/>
      <c r="DKD426" s="44"/>
      <c r="DKE426" s="44"/>
      <c r="DKF426" s="44"/>
      <c r="DKG426" s="44"/>
      <c r="DKH426" s="44"/>
      <c r="DKI426" s="44"/>
      <c r="DKJ426" s="44"/>
      <c r="DKK426" s="44"/>
      <c r="DKL426" s="44"/>
      <c r="DKM426" s="44"/>
      <c r="DKN426" s="44"/>
      <c r="DKO426" s="44"/>
      <c r="DKP426" s="44"/>
      <c r="DKQ426" s="44"/>
      <c r="DKR426" s="44"/>
      <c r="DKS426" s="44"/>
      <c r="DKT426" s="44"/>
      <c r="DKU426" s="44"/>
      <c r="DKV426" s="44"/>
      <c r="DKW426" s="44"/>
      <c r="DKX426" s="44"/>
      <c r="DKY426" s="44"/>
      <c r="DKZ426" s="44"/>
      <c r="DLA426" s="44"/>
      <c r="DLB426" s="44"/>
      <c r="DLC426" s="44"/>
      <c r="DLD426" s="44"/>
      <c r="DLE426" s="44"/>
      <c r="DLF426" s="44"/>
      <c r="DLG426" s="44"/>
      <c r="DLH426" s="44"/>
      <c r="DLI426" s="44"/>
      <c r="DLJ426" s="44"/>
      <c r="DLK426" s="44"/>
      <c r="DLL426" s="44"/>
      <c r="DLM426" s="44"/>
      <c r="DLN426" s="44"/>
      <c r="DLO426" s="44"/>
      <c r="DLP426" s="44"/>
      <c r="DLQ426" s="44"/>
      <c r="DLR426" s="44"/>
      <c r="DLS426" s="44"/>
      <c r="DLT426" s="44"/>
      <c r="DLU426" s="44"/>
      <c r="DLV426" s="44"/>
      <c r="DLW426" s="44"/>
      <c r="DLX426" s="44"/>
      <c r="DLY426" s="44"/>
      <c r="DLZ426" s="44"/>
      <c r="DMA426" s="44"/>
      <c r="DMB426" s="44"/>
      <c r="DMC426" s="44"/>
      <c r="DMD426" s="44"/>
      <c r="DME426" s="44"/>
      <c r="DMF426" s="44"/>
      <c r="DMG426" s="44"/>
      <c r="DMH426" s="44"/>
      <c r="DMI426" s="44"/>
      <c r="DMJ426" s="44"/>
      <c r="DMK426" s="44"/>
      <c r="DML426" s="44"/>
      <c r="DMM426" s="44"/>
      <c r="DMN426" s="44"/>
      <c r="DMO426" s="44"/>
      <c r="DMP426" s="44"/>
      <c r="DMQ426" s="44"/>
      <c r="DMR426" s="44"/>
      <c r="DMS426" s="44"/>
      <c r="DMT426" s="44"/>
      <c r="DMU426" s="44"/>
      <c r="DMV426" s="44"/>
      <c r="DMW426" s="44"/>
      <c r="DMX426" s="44"/>
      <c r="DMY426" s="44"/>
      <c r="DMZ426" s="44"/>
      <c r="DNA426" s="44"/>
      <c r="DNB426" s="44"/>
      <c r="DNC426" s="44"/>
      <c r="DND426" s="44"/>
      <c r="DNE426" s="44"/>
      <c r="DNF426" s="44"/>
      <c r="DNG426" s="44"/>
      <c r="DNH426" s="44"/>
      <c r="DNI426" s="44"/>
      <c r="DNJ426" s="44"/>
      <c r="DNK426" s="44"/>
      <c r="DNL426" s="44"/>
      <c r="DNM426" s="44"/>
      <c r="DNN426" s="44"/>
      <c r="DNO426" s="44"/>
      <c r="DNP426" s="44"/>
      <c r="DNQ426" s="44"/>
      <c r="DNR426" s="44"/>
      <c r="DNS426" s="44"/>
      <c r="DNT426" s="44"/>
      <c r="DNU426" s="44"/>
      <c r="DNV426" s="44"/>
      <c r="DNW426" s="44"/>
      <c r="DNX426" s="44"/>
      <c r="DNY426" s="44"/>
      <c r="DNZ426" s="44"/>
      <c r="DOA426" s="44"/>
      <c r="DOB426" s="44"/>
      <c r="DOC426" s="44"/>
      <c r="DOD426" s="44"/>
      <c r="DOE426" s="44"/>
      <c r="DOF426" s="44"/>
      <c r="DOG426" s="44"/>
      <c r="DOH426" s="44"/>
      <c r="DOI426" s="44"/>
      <c r="DOJ426" s="44"/>
      <c r="DOK426" s="44"/>
      <c r="DOL426" s="44"/>
      <c r="DOM426" s="44"/>
      <c r="DON426" s="44"/>
      <c r="DOO426" s="44"/>
      <c r="DOP426" s="44"/>
      <c r="DOQ426" s="44"/>
      <c r="DOR426" s="44"/>
      <c r="DOS426" s="44"/>
      <c r="DOT426" s="44"/>
      <c r="DOU426" s="44"/>
      <c r="DOV426" s="44"/>
      <c r="DOW426" s="44"/>
      <c r="DOX426" s="44"/>
      <c r="DOY426" s="44"/>
      <c r="DOZ426" s="44"/>
      <c r="DPA426" s="44"/>
      <c r="DPB426" s="44"/>
      <c r="DPC426" s="44"/>
      <c r="DPD426" s="44"/>
      <c r="DPE426" s="44"/>
      <c r="DPF426" s="44"/>
      <c r="DPG426" s="44"/>
      <c r="DPH426" s="44"/>
      <c r="DPI426" s="44"/>
      <c r="DPJ426" s="44"/>
      <c r="DPK426" s="44"/>
      <c r="DPL426" s="44"/>
      <c r="DPM426" s="44"/>
      <c r="DPN426" s="44"/>
      <c r="DPO426" s="44"/>
      <c r="DPP426" s="44"/>
      <c r="DPQ426" s="44"/>
      <c r="DPR426" s="44"/>
      <c r="DPS426" s="44"/>
      <c r="DPT426" s="44"/>
      <c r="DPU426" s="44"/>
      <c r="DPV426" s="44"/>
      <c r="DPW426" s="44"/>
      <c r="DPX426" s="44"/>
      <c r="DPY426" s="44"/>
      <c r="DPZ426" s="44"/>
      <c r="DQA426" s="44"/>
      <c r="DQB426" s="44"/>
      <c r="DQC426" s="44"/>
      <c r="DQD426" s="44"/>
      <c r="DQE426" s="44"/>
      <c r="DQF426" s="44"/>
      <c r="DQG426" s="44"/>
      <c r="DQH426" s="44"/>
      <c r="DQI426" s="44"/>
      <c r="DQJ426" s="44"/>
      <c r="DQK426" s="44"/>
      <c r="DQL426" s="44"/>
      <c r="DQM426" s="44"/>
      <c r="DQN426" s="44"/>
      <c r="DQO426" s="44"/>
      <c r="DQP426" s="44"/>
      <c r="DQQ426" s="44"/>
      <c r="DQR426" s="44"/>
      <c r="DQS426" s="44"/>
      <c r="DQT426" s="44"/>
      <c r="DQU426" s="44"/>
      <c r="DQV426" s="44"/>
      <c r="DQW426" s="44"/>
      <c r="DQX426" s="44"/>
      <c r="DQY426" s="44"/>
      <c r="DQZ426" s="44"/>
      <c r="DRA426" s="44"/>
      <c r="DRB426" s="44"/>
      <c r="DRC426" s="44"/>
      <c r="DRD426" s="44"/>
      <c r="DRE426" s="44"/>
      <c r="DRF426" s="44"/>
      <c r="DRG426" s="44"/>
      <c r="DRH426" s="44"/>
      <c r="DRI426" s="44"/>
      <c r="DRJ426" s="44"/>
      <c r="DRK426" s="44"/>
      <c r="DRL426" s="44"/>
      <c r="DRM426" s="44"/>
      <c r="DRN426" s="44"/>
      <c r="DRO426" s="44"/>
      <c r="DRP426" s="44"/>
      <c r="DRQ426" s="44"/>
      <c r="DRR426" s="44"/>
      <c r="DRS426" s="44"/>
      <c r="DRT426" s="44"/>
      <c r="DRU426" s="44"/>
      <c r="DRV426" s="44"/>
      <c r="DRW426" s="44"/>
      <c r="DRX426" s="44"/>
      <c r="DRY426" s="44"/>
      <c r="DRZ426" s="44"/>
      <c r="DSA426" s="44"/>
      <c r="DSB426" s="44"/>
      <c r="DSC426" s="44"/>
      <c r="DSD426" s="44"/>
      <c r="DSE426" s="44"/>
      <c r="DSF426" s="44"/>
      <c r="DSG426" s="44"/>
      <c r="DSH426" s="44"/>
      <c r="DSI426" s="44"/>
      <c r="DSJ426" s="44"/>
      <c r="DSK426" s="44"/>
      <c r="DSL426" s="44"/>
      <c r="DSM426" s="44"/>
      <c r="DSN426" s="44"/>
      <c r="DSO426" s="44"/>
      <c r="DSP426" s="44"/>
      <c r="DSQ426" s="44"/>
      <c r="DSR426" s="44"/>
      <c r="DSS426" s="44"/>
      <c r="DST426" s="44"/>
      <c r="DSU426" s="44"/>
      <c r="DSV426" s="44"/>
      <c r="DSW426" s="44"/>
      <c r="DSX426" s="44"/>
      <c r="DSY426" s="44"/>
      <c r="DSZ426" s="44"/>
      <c r="DTA426" s="44"/>
      <c r="DTB426" s="44"/>
      <c r="DTC426" s="44"/>
      <c r="DTD426" s="44"/>
      <c r="DTE426" s="44"/>
      <c r="DTF426" s="44"/>
      <c r="DTG426" s="44"/>
      <c r="DTH426" s="44"/>
      <c r="DTI426" s="44"/>
      <c r="DTJ426" s="44"/>
      <c r="DTK426" s="44"/>
      <c r="DTL426" s="44"/>
      <c r="DTM426" s="44"/>
      <c r="DTN426" s="44"/>
      <c r="DTO426" s="44"/>
      <c r="DTP426" s="44"/>
      <c r="DTQ426" s="44"/>
      <c r="DTR426" s="44"/>
      <c r="DTS426" s="44"/>
      <c r="DTT426" s="44"/>
      <c r="DTU426" s="44"/>
      <c r="DTV426" s="44"/>
      <c r="DTW426" s="44"/>
      <c r="DTX426" s="44"/>
      <c r="DTY426" s="44"/>
      <c r="DTZ426" s="44"/>
      <c r="DUA426" s="44"/>
      <c r="DUB426" s="44"/>
      <c r="DUC426" s="44"/>
      <c r="DUD426" s="44"/>
      <c r="DUE426" s="44"/>
      <c r="DUF426" s="44"/>
      <c r="DUG426" s="44"/>
      <c r="DUH426" s="44"/>
      <c r="DUI426" s="44"/>
      <c r="DUJ426" s="44"/>
      <c r="DUK426" s="44"/>
      <c r="DUL426" s="44"/>
      <c r="DUM426" s="44"/>
      <c r="DUN426" s="44"/>
      <c r="DUO426" s="44"/>
      <c r="DUP426" s="44"/>
      <c r="DUQ426" s="44"/>
      <c r="DUR426" s="44"/>
      <c r="DUS426" s="44"/>
      <c r="DUT426" s="44"/>
      <c r="DUU426" s="44"/>
      <c r="DUV426" s="44"/>
      <c r="DUW426" s="44"/>
      <c r="DUX426" s="44"/>
      <c r="DUY426" s="44"/>
      <c r="DUZ426" s="44"/>
      <c r="DVA426" s="44"/>
      <c r="DVB426" s="44"/>
      <c r="DVC426" s="44"/>
      <c r="DVD426" s="44"/>
      <c r="DVE426" s="44"/>
      <c r="DVF426" s="44"/>
      <c r="DVG426" s="44"/>
      <c r="DVH426" s="44"/>
      <c r="DVI426" s="44"/>
      <c r="DVJ426" s="44"/>
      <c r="DVK426" s="44"/>
      <c r="DVL426" s="44"/>
      <c r="DVM426" s="44"/>
      <c r="DVN426" s="44"/>
      <c r="DVO426" s="44"/>
      <c r="DVP426" s="44"/>
      <c r="DVQ426" s="44"/>
      <c r="DVR426" s="44"/>
      <c r="DVS426" s="44"/>
      <c r="DVT426" s="44"/>
      <c r="DVU426" s="44"/>
      <c r="DVV426" s="44"/>
      <c r="DVW426" s="44"/>
      <c r="DVX426" s="44"/>
      <c r="DVY426" s="44"/>
      <c r="DVZ426" s="44"/>
      <c r="DWA426" s="44"/>
      <c r="DWB426" s="44"/>
      <c r="DWC426" s="44"/>
      <c r="DWD426" s="44"/>
      <c r="DWE426" s="44"/>
      <c r="DWF426" s="44"/>
      <c r="DWG426" s="44"/>
      <c r="DWH426" s="44"/>
      <c r="DWI426" s="44"/>
      <c r="DWJ426" s="44"/>
      <c r="DWK426" s="44"/>
      <c r="DWL426" s="44"/>
      <c r="DWM426" s="44"/>
      <c r="DWN426" s="44"/>
      <c r="DWO426" s="44"/>
      <c r="DWP426" s="44"/>
      <c r="DWQ426" s="44"/>
      <c r="DWR426" s="44"/>
      <c r="DWS426" s="44"/>
      <c r="DWT426" s="44"/>
      <c r="DWU426" s="44"/>
      <c r="DWV426" s="44"/>
      <c r="DWW426" s="44"/>
      <c r="DWX426" s="44"/>
      <c r="DWY426" s="44"/>
      <c r="DWZ426" s="44"/>
      <c r="DXA426" s="44"/>
      <c r="DXB426" s="44"/>
      <c r="DXC426" s="44"/>
      <c r="DXD426" s="44"/>
      <c r="DXE426" s="44"/>
      <c r="DXF426" s="44"/>
      <c r="DXG426" s="44"/>
      <c r="DXH426" s="44"/>
      <c r="DXI426" s="44"/>
      <c r="DXJ426" s="44"/>
      <c r="DXK426" s="44"/>
      <c r="DXL426" s="44"/>
      <c r="DXM426" s="44"/>
      <c r="DXN426" s="44"/>
      <c r="DXO426" s="44"/>
      <c r="DXP426" s="44"/>
      <c r="DXQ426" s="44"/>
      <c r="DXR426" s="44"/>
      <c r="DXS426" s="44"/>
      <c r="DXT426" s="44"/>
      <c r="DXU426" s="44"/>
      <c r="DXV426" s="44"/>
      <c r="DXW426" s="44"/>
      <c r="DXX426" s="44"/>
      <c r="DXY426" s="44"/>
      <c r="DXZ426" s="44"/>
      <c r="DYA426" s="44"/>
      <c r="DYB426" s="44"/>
      <c r="DYC426" s="44"/>
      <c r="DYD426" s="44"/>
      <c r="DYE426" s="44"/>
      <c r="DYF426" s="44"/>
      <c r="DYG426" s="44"/>
      <c r="DYH426" s="44"/>
      <c r="DYI426" s="44"/>
      <c r="DYJ426" s="44"/>
      <c r="DYK426" s="44"/>
      <c r="DYL426" s="44"/>
      <c r="DYM426" s="44"/>
      <c r="DYN426" s="44"/>
      <c r="DYO426" s="44"/>
      <c r="DYP426" s="44"/>
      <c r="DYQ426" s="44"/>
      <c r="DYR426" s="44"/>
      <c r="DYS426" s="44"/>
      <c r="DYT426" s="44"/>
      <c r="DYU426" s="44"/>
      <c r="DYV426" s="44"/>
      <c r="DYW426" s="44"/>
      <c r="DYX426" s="44"/>
      <c r="DYY426" s="44"/>
      <c r="DYZ426" s="44"/>
      <c r="DZA426" s="44"/>
      <c r="DZB426" s="44"/>
      <c r="DZC426" s="44"/>
      <c r="DZD426" s="44"/>
      <c r="DZE426" s="44"/>
      <c r="DZF426" s="44"/>
      <c r="DZG426" s="44"/>
      <c r="DZH426" s="44"/>
      <c r="DZI426" s="44"/>
      <c r="DZJ426" s="44"/>
      <c r="DZK426" s="44"/>
      <c r="DZL426" s="44"/>
      <c r="DZM426" s="44"/>
      <c r="DZN426" s="44"/>
      <c r="DZO426" s="44"/>
      <c r="DZP426" s="44"/>
      <c r="DZQ426" s="44"/>
      <c r="DZR426" s="44"/>
      <c r="DZS426" s="44"/>
      <c r="DZT426" s="44"/>
      <c r="DZU426" s="44"/>
      <c r="DZV426" s="44"/>
      <c r="DZW426" s="44"/>
      <c r="DZX426" s="44"/>
      <c r="DZY426" s="44"/>
      <c r="DZZ426" s="44"/>
      <c r="EAA426" s="44"/>
      <c r="EAB426" s="44"/>
      <c r="EAC426" s="44"/>
      <c r="EAD426" s="44"/>
      <c r="EAE426" s="44"/>
      <c r="EAF426" s="44"/>
      <c r="EAG426" s="44"/>
      <c r="EAH426" s="44"/>
      <c r="EAI426" s="44"/>
      <c r="EAJ426" s="44"/>
      <c r="EAK426" s="44"/>
      <c r="EAL426" s="44"/>
      <c r="EAM426" s="44"/>
      <c r="EAN426" s="44"/>
      <c r="EAO426" s="44"/>
      <c r="EAP426" s="44"/>
      <c r="EAQ426" s="44"/>
      <c r="EAR426" s="44"/>
      <c r="EAS426" s="44"/>
      <c r="EAT426" s="44"/>
      <c r="EAU426" s="44"/>
      <c r="EAV426" s="44"/>
      <c r="EAW426" s="44"/>
      <c r="EAX426" s="44"/>
      <c r="EAY426" s="44"/>
      <c r="EAZ426" s="44"/>
      <c r="EBA426" s="44"/>
      <c r="EBB426" s="44"/>
      <c r="EBC426" s="44"/>
      <c r="EBD426" s="44"/>
      <c r="EBE426" s="44"/>
      <c r="EBF426" s="44"/>
      <c r="EBG426" s="44"/>
      <c r="EBH426" s="44"/>
      <c r="EBI426" s="44"/>
      <c r="EBJ426" s="44"/>
      <c r="EBK426" s="44"/>
      <c r="EBL426" s="44"/>
      <c r="EBM426" s="44"/>
      <c r="EBN426" s="44"/>
      <c r="EBO426" s="44"/>
      <c r="EBP426" s="44"/>
      <c r="EBQ426" s="44"/>
      <c r="EBR426" s="44"/>
      <c r="EBS426" s="44"/>
      <c r="EBT426" s="44"/>
      <c r="EBU426" s="44"/>
      <c r="EBV426" s="44"/>
      <c r="EBW426" s="44"/>
      <c r="EBX426" s="44"/>
      <c r="EBY426" s="44"/>
      <c r="EBZ426" s="44"/>
      <c r="ECA426" s="44"/>
      <c r="ECB426" s="44"/>
      <c r="ECC426" s="44"/>
      <c r="ECD426" s="44"/>
      <c r="ECE426" s="44"/>
      <c r="ECF426" s="44"/>
      <c r="ECG426" s="44"/>
      <c r="ECH426" s="44"/>
      <c r="ECI426" s="44"/>
      <c r="ECJ426" s="44"/>
      <c r="ECK426" s="44"/>
      <c r="ECL426" s="44"/>
      <c r="ECM426" s="44"/>
      <c r="ECN426" s="44"/>
      <c r="ECO426" s="44"/>
      <c r="ECP426" s="44"/>
      <c r="ECQ426" s="44"/>
      <c r="ECR426" s="44"/>
      <c r="ECS426" s="44"/>
      <c r="ECT426" s="44"/>
      <c r="ECU426" s="44"/>
      <c r="ECV426" s="44"/>
      <c r="ECW426" s="44"/>
      <c r="ECX426" s="44"/>
      <c r="ECY426" s="44"/>
      <c r="ECZ426" s="44"/>
      <c r="EDA426" s="44"/>
      <c r="EDB426" s="44"/>
      <c r="EDC426" s="44"/>
      <c r="EDD426" s="44"/>
      <c r="EDE426" s="44"/>
      <c r="EDF426" s="44"/>
      <c r="EDG426" s="44"/>
      <c r="EDH426" s="44"/>
      <c r="EDI426" s="44"/>
      <c r="EDJ426" s="44"/>
      <c r="EDK426" s="44"/>
      <c r="EDL426" s="44"/>
      <c r="EDM426" s="44"/>
      <c r="EDN426" s="44"/>
      <c r="EDO426" s="44"/>
      <c r="EDP426" s="44"/>
      <c r="EDQ426" s="44"/>
      <c r="EDR426" s="44"/>
      <c r="EDS426" s="44"/>
      <c r="EDT426" s="44"/>
      <c r="EDU426" s="44"/>
      <c r="EDV426" s="44"/>
      <c r="EDW426" s="44"/>
      <c r="EDX426" s="44"/>
      <c r="EDY426" s="44"/>
      <c r="EDZ426" s="44"/>
      <c r="EEA426" s="44"/>
      <c r="EEB426" s="44"/>
      <c r="EEC426" s="44"/>
      <c r="EED426" s="44"/>
      <c r="EEE426" s="44"/>
      <c r="EEF426" s="44"/>
      <c r="EEG426" s="44"/>
      <c r="EEH426" s="44"/>
      <c r="EEI426" s="44"/>
      <c r="EEJ426" s="44"/>
      <c r="EEK426" s="44"/>
      <c r="EEL426" s="44"/>
      <c r="EEM426" s="44"/>
      <c r="EEN426" s="44"/>
      <c r="EEO426" s="44"/>
      <c r="EEP426" s="44"/>
      <c r="EEQ426" s="44"/>
      <c r="EER426" s="44"/>
      <c r="EES426" s="44"/>
      <c r="EET426" s="44"/>
      <c r="EEU426" s="44"/>
      <c r="EEV426" s="44"/>
      <c r="EEW426" s="44"/>
      <c r="EEX426" s="44"/>
      <c r="EEY426" s="44"/>
      <c r="EEZ426" s="44"/>
      <c r="EFA426" s="44"/>
      <c r="EFB426" s="44"/>
      <c r="EFC426" s="44"/>
      <c r="EFD426" s="44"/>
      <c r="EFE426" s="44"/>
      <c r="EFF426" s="44"/>
      <c r="EFG426" s="44"/>
      <c r="EFH426" s="44"/>
      <c r="EFI426" s="44"/>
      <c r="EFJ426" s="44"/>
      <c r="EFK426" s="44"/>
      <c r="EFL426" s="44"/>
      <c r="EFM426" s="44"/>
      <c r="EFN426" s="44"/>
      <c r="EFO426" s="44"/>
      <c r="EFP426" s="44"/>
      <c r="EFQ426" s="44"/>
      <c r="EFR426" s="44"/>
      <c r="EFS426" s="44"/>
      <c r="EFT426" s="44"/>
      <c r="EFU426" s="44"/>
      <c r="EFV426" s="44"/>
      <c r="EFW426" s="44"/>
      <c r="EFX426" s="44"/>
      <c r="EFY426" s="44"/>
      <c r="EFZ426" s="44"/>
      <c r="EGA426" s="44"/>
      <c r="EGB426" s="44"/>
      <c r="EGC426" s="44"/>
      <c r="EGD426" s="44"/>
      <c r="EGE426" s="44"/>
      <c r="EGF426" s="44"/>
      <c r="EGG426" s="44"/>
      <c r="EGH426" s="44"/>
      <c r="EGI426" s="44"/>
      <c r="EGJ426" s="44"/>
      <c r="EGK426" s="44"/>
      <c r="EGL426" s="44"/>
      <c r="EGM426" s="44"/>
      <c r="EGN426" s="44"/>
      <c r="EGO426" s="44"/>
      <c r="EGP426" s="44"/>
      <c r="EGQ426" s="44"/>
      <c r="EGR426" s="44"/>
      <c r="EGS426" s="44"/>
      <c r="EGT426" s="44"/>
      <c r="EGU426" s="44"/>
      <c r="EGV426" s="44"/>
      <c r="EGW426" s="44"/>
      <c r="EGX426" s="44"/>
      <c r="EGY426" s="44"/>
      <c r="EGZ426" s="44"/>
      <c r="EHA426" s="44"/>
      <c r="EHB426" s="44"/>
      <c r="EHC426" s="44"/>
      <c r="EHD426" s="44"/>
      <c r="EHE426" s="44"/>
      <c r="EHF426" s="44"/>
      <c r="EHG426" s="44"/>
      <c r="EHH426" s="44"/>
      <c r="EHI426" s="44"/>
      <c r="EHJ426" s="44"/>
      <c r="EHK426" s="44"/>
      <c r="EHL426" s="44"/>
      <c r="EHM426" s="44"/>
      <c r="EHN426" s="44"/>
      <c r="EHO426" s="44"/>
      <c r="EHP426" s="44"/>
      <c r="EHQ426" s="44"/>
      <c r="EHR426" s="44"/>
      <c r="EHS426" s="44"/>
      <c r="EHT426" s="44"/>
      <c r="EHU426" s="44"/>
      <c r="EHV426" s="44"/>
      <c r="EHW426" s="44"/>
      <c r="EHX426" s="44"/>
      <c r="EHY426" s="44"/>
      <c r="EHZ426" s="44"/>
      <c r="EIA426" s="44"/>
      <c r="EIB426" s="44"/>
      <c r="EIC426" s="44"/>
      <c r="EID426" s="44"/>
      <c r="EIE426" s="44"/>
      <c r="EIF426" s="44"/>
      <c r="EIG426" s="44"/>
      <c r="EIH426" s="44"/>
      <c r="EII426" s="44"/>
      <c r="EIJ426" s="44"/>
      <c r="EIK426" s="44"/>
      <c r="EIL426" s="44"/>
      <c r="EIM426" s="44"/>
      <c r="EIN426" s="44"/>
      <c r="EIO426" s="44"/>
      <c r="EIP426" s="44"/>
      <c r="EIQ426" s="44"/>
      <c r="EIR426" s="44"/>
      <c r="EIS426" s="44"/>
      <c r="EIT426" s="44"/>
      <c r="EIU426" s="44"/>
      <c r="EIV426" s="44"/>
      <c r="EIW426" s="44"/>
      <c r="EIX426" s="44"/>
      <c r="EIY426" s="44"/>
      <c r="EIZ426" s="44"/>
      <c r="EJA426" s="44"/>
      <c r="EJB426" s="44"/>
      <c r="EJC426" s="44"/>
      <c r="EJD426" s="44"/>
      <c r="EJE426" s="44"/>
      <c r="EJF426" s="44"/>
      <c r="EJG426" s="44"/>
      <c r="EJH426" s="44"/>
      <c r="EJI426" s="44"/>
      <c r="EJJ426" s="44"/>
      <c r="EJK426" s="44"/>
      <c r="EJL426" s="44"/>
      <c r="EJM426" s="44"/>
      <c r="EJN426" s="44"/>
      <c r="EJO426" s="44"/>
      <c r="EJP426" s="44"/>
      <c r="EJQ426" s="44"/>
      <c r="EJR426" s="44"/>
      <c r="EJS426" s="44"/>
      <c r="EJT426" s="44"/>
      <c r="EJU426" s="44"/>
      <c r="EJV426" s="44"/>
      <c r="EJW426" s="44"/>
      <c r="EJX426" s="44"/>
      <c r="EJY426" s="44"/>
      <c r="EJZ426" s="44"/>
      <c r="EKA426" s="44"/>
      <c r="EKB426" s="44"/>
      <c r="EKC426" s="44"/>
      <c r="EKD426" s="44"/>
      <c r="EKE426" s="44"/>
      <c r="EKF426" s="44"/>
      <c r="EKG426" s="44"/>
      <c r="EKH426" s="44"/>
      <c r="EKI426" s="44"/>
      <c r="EKJ426" s="44"/>
      <c r="EKK426" s="44"/>
      <c r="EKL426" s="44"/>
      <c r="EKM426" s="44"/>
      <c r="EKN426" s="44"/>
      <c r="EKO426" s="44"/>
      <c r="EKP426" s="44"/>
      <c r="EKQ426" s="44"/>
      <c r="EKR426" s="44"/>
      <c r="EKS426" s="44"/>
      <c r="EKT426" s="44"/>
      <c r="EKU426" s="44"/>
      <c r="EKV426" s="44"/>
      <c r="EKW426" s="44"/>
      <c r="EKX426" s="44"/>
      <c r="EKY426" s="44"/>
      <c r="EKZ426" s="44"/>
      <c r="ELA426" s="44"/>
      <c r="ELB426" s="44"/>
      <c r="ELC426" s="44"/>
      <c r="ELD426" s="44"/>
      <c r="ELE426" s="44"/>
      <c r="ELF426" s="44"/>
      <c r="ELG426" s="44"/>
      <c r="ELH426" s="44"/>
      <c r="ELI426" s="44"/>
      <c r="ELJ426" s="44"/>
      <c r="ELK426" s="44"/>
      <c r="ELL426" s="44"/>
      <c r="ELM426" s="44"/>
      <c r="ELN426" s="44"/>
      <c r="ELO426" s="44"/>
      <c r="ELP426" s="44"/>
      <c r="ELQ426" s="44"/>
      <c r="ELR426" s="44"/>
      <c r="ELS426" s="44"/>
      <c r="ELT426" s="44"/>
      <c r="ELU426" s="44"/>
      <c r="ELV426" s="44"/>
      <c r="ELW426" s="44"/>
      <c r="ELX426" s="44"/>
      <c r="ELY426" s="44"/>
      <c r="ELZ426" s="44"/>
      <c r="EMA426" s="44"/>
      <c r="EMB426" s="44"/>
      <c r="EMC426" s="44"/>
      <c r="EMD426" s="44"/>
      <c r="EME426" s="44"/>
      <c r="EMF426" s="44"/>
      <c r="EMG426" s="44"/>
      <c r="EMH426" s="44"/>
      <c r="EMI426" s="44"/>
      <c r="EMJ426" s="44"/>
      <c r="EMK426" s="44"/>
      <c r="EML426" s="44"/>
      <c r="EMM426" s="44"/>
      <c r="EMN426" s="44"/>
      <c r="EMO426" s="44"/>
      <c r="EMP426" s="44"/>
      <c r="EMQ426" s="44"/>
      <c r="EMR426" s="44"/>
      <c r="EMS426" s="44"/>
      <c r="EMT426" s="44"/>
      <c r="EMU426" s="44"/>
      <c r="EMV426" s="44"/>
      <c r="EMW426" s="44"/>
      <c r="EMX426" s="44"/>
      <c r="EMY426" s="44"/>
      <c r="EMZ426" s="44"/>
      <c r="ENA426" s="44"/>
      <c r="ENB426" s="44"/>
      <c r="ENC426" s="44"/>
      <c r="END426" s="44"/>
      <c r="ENE426" s="44"/>
      <c r="ENF426" s="44"/>
      <c r="ENG426" s="44"/>
      <c r="ENH426" s="44"/>
      <c r="ENI426" s="44"/>
      <c r="ENJ426" s="44"/>
      <c r="ENK426" s="44"/>
      <c r="ENL426" s="44"/>
      <c r="ENM426" s="44"/>
      <c r="ENN426" s="44"/>
      <c r="ENO426" s="44"/>
      <c r="ENP426" s="44"/>
      <c r="ENQ426" s="44"/>
      <c r="ENR426" s="44"/>
      <c r="ENS426" s="44"/>
      <c r="ENT426" s="44"/>
      <c r="ENU426" s="44"/>
      <c r="ENV426" s="44"/>
      <c r="ENW426" s="44"/>
      <c r="ENX426" s="44"/>
      <c r="ENY426" s="44"/>
      <c r="ENZ426" s="44"/>
      <c r="EOA426" s="44"/>
      <c r="EOB426" s="44"/>
      <c r="EOC426" s="44"/>
      <c r="EOD426" s="44"/>
      <c r="EOE426" s="44"/>
      <c r="EOF426" s="44"/>
      <c r="EOG426" s="44"/>
      <c r="EOH426" s="44"/>
      <c r="EOI426" s="44"/>
      <c r="EOJ426" s="44"/>
      <c r="EOK426" s="44"/>
      <c r="EOL426" s="44"/>
      <c r="EOM426" s="44"/>
      <c r="EON426" s="44"/>
      <c r="EOO426" s="44"/>
      <c r="EOP426" s="44"/>
      <c r="EOQ426" s="44"/>
      <c r="EOR426" s="44"/>
      <c r="EOS426" s="44"/>
      <c r="EOT426" s="44"/>
      <c r="EOU426" s="44"/>
      <c r="EOV426" s="44"/>
      <c r="EOW426" s="44"/>
      <c r="EOX426" s="44"/>
      <c r="EOY426" s="44"/>
      <c r="EOZ426" s="44"/>
      <c r="EPA426" s="44"/>
      <c r="EPB426" s="44"/>
      <c r="EPC426" s="44"/>
      <c r="EPD426" s="44"/>
      <c r="EPE426" s="44"/>
      <c r="EPF426" s="44"/>
      <c r="EPG426" s="44"/>
      <c r="EPH426" s="44"/>
      <c r="EPI426" s="44"/>
      <c r="EPJ426" s="44"/>
      <c r="EPK426" s="44"/>
      <c r="EPL426" s="44"/>
      <c r="EPM426" s="44"/>
      <c r="EPN426" s="44"/>
      <c r="EPO426" s="44"/>
      <c r="EPP426" s="44"/>
      <c r="EPQ426" s="44"/>
      <c r="EPR426" s="44"/>
      <c r="EPS426" s="44"/>
      <c r="EPT426" s="44"/>
      <c r="EPU426" s="44"/>
      <c r="EPV426" s="44"/>
      <c r="EPW426" s="44"/>
      <c r="EPX426" s="44"/>
      <c r="EPY426" s="44"/>
      <c r="EPZ426" s="44"/>
      <c r="EQA426" s="44"/>
      <c r="EQB426" s="44"/>
      <c r="EQC426" s="44"/>
      <c r="EQD426" s="44"/>
      <c r="EQE426" s="44"/>
      <c r="EQF426" s="44"/>
      <c r="EQG426" s="44"/>
      <c r="EQH426" s="44"/>
      <c r="EQI426" s="44"/>
      <c r="EQJ426" s="44"/>
      <c r="EQK426" s="44"/>
      <c r="EQL426" s="44"/>
      <c r="EQM426" s="44"/>
      <c r="EQN426" s="44"/>
      <c r="EQO426" s="44"/>
      <c r="EQP426" s="44"/>
      <c r="EQQ426" s="44"/>
      <c r="EQR426" s="44"/>
      <c r="EQS426" s="44"/>
      <c r="EQT426" s="44"/>
      <c r="EQU426" s="44"/>
      <c r="EQV426" s="44"/>
      <c r="EQW426" s="44"/>
      <c r="EQX426" s="44"/>
      <c r="EQY426" s="44"/>
      <c r="EQZ426" s="44"/>
      <c r="ERA426" s="44"/>
      <c r="ERB426" s="44"/>
      <c r="ERC426" s="44"/>
      <c r="ERD426" s="44"/>
      <c r="ERE426" s="44"/>
      <c r="ERF426" s="44"/>
      <c r="ERG426" s="44"/>
      <c r="ERH426" s="44"/>
      <c r="ERI426" s="44"/>
      <c r="ERJ426" s="44"/>
      <c r="ERK426" s="44"/>
      <c r="ERL426" s="44"/>
      <c r="ERM426" s="44"/>
      <c r="ERN426" s="44"/>
      <c r="ERO426" s="44"/>
      <c r="ERP426" s="44"/>
      <c r="ERQ426" s="44"/>
      <c r="ERR426" s="44"/>
      <c r="ERS426" s="44"/>
      <c r="ERT426" s="44"/>
      <c r="ERU426" s="44"/>
      <c r="ERV426" s="44"/>
      <c r="ERW426" s="44"/>
      <c r="ERX426" s="44"/>
      <c r="ERY426" s="44"/>
      <c r="ERZ426" s="44"/>
      <c r="ESA426" s="44"/>
      <c r="ESB426" s="44"/>
      <c r="ESC426" s="44"/>
      <c r="ESD426" s="44"/>
      <c r="ESE426" s="44"/>
      <c r="ESF426" s="44"/>
      <c r="ESG426" s="44"/>
      <c r="ESH426" s="44"/>
      <c r="ESI426" s="44"/>
      <c r="ESJ426" s="44"/>
      <c r="ESK426" s="44"/>
      <c r="ESL426" s="44"/>
      <c r="ESM426" s="44"/>
      <c r="ESN426" s="44"/>
      <c r="ESO426" s="44"/>
      <c r="ESP426" s="44"/>
      <c r="ESQ426" s="44"/>
      <c r="ESR426" s="44"/>
      <c r="ESS426" s="44"/>
      <c r="EST426" s="44"/>
      <c r="ESU426" s="44"/>
      <c r="ESV426" s="44"/>
      <c r="ESW426" s="44"/>
      <c r="ESX426" s="44"/>
      <c r="ESY426" s="44"/>
      <c r="ESZ426" s="44"/>
      <c r="ETA426" s="44"/>
      <c r="ETB426" s="44"/>
      <c r="ETC426" s="44"/>
      <c r="ETD426" s="44"/>
      <c r="ETE426" s="44"/>
      <c r="ETF426" s="44"/>
      <c r="ETG426" s="44"/>
      <c r="ETH426" s="44"/>
      <c r="ETI426" s="44"/>
      <c r="ETJ426" s="44"/>
      <c r="ETK426" s="44"/>
      <c r="ETL426" s="44"/>
      <c r="ETM426" s="44"/>
      <c r="ETN426" s="44"/>
      <c r="ETO426" s="44"/>
      <c r="ETP426" s="44"/>
      <c r="ETQ426" s="44"/>
      <c r="ETR426" s="44"/>
      <c r="ETS426" s="44"/>
      <c r="ETT426" s="44"/>
      <c r="ETU426" s="44"/>
      <c r="ETV426" s="44"/>
      <c r="ETW426" s="44"/>
      <c r="ETX426" s="44"/>
      <c r="ETY426" s="44"/>
      <c r="ETZ426" s="44"/>
      <c r="EUA426" s="44"/>
      <c r="EUB426" s="44"/>
      <c r="EUC426" s="44"/>
      <c r="EUD426" s="44"/>
      <c r="EUE426" s="44"/>
      <c r="EUF426" s="44"/>
      <c r="EUG426" s="44"/>
      <c r="EUH426" s="44"/>
      <c r="EUI426" s="44"/>
      <c r="EUJ426" s="44"/>
      <c r="EUK426" s="44"/>
      <c r="EUL426" s="44"/>
      <c r="EUM426" s="44"/>
      <c r="EUN426" s="44"/>
      <c r="EUO426" s="44"/>
      <c r="EUP426" s="44"/>
      <c r="EUQ426" s="44"/>
      <c r="EUR426" s="44"/>
      <c r="EUS426" s="44"/>
      <c r="EUT426" s="44"/>
      <c r="EUU426" s="44"/>
      <c r="EUV426" s="44"/>
      <c r="EUW426" s="44"/>
      <c r="EUX426" s="44"/>
      <c r="EUY426" s="44"/>
      <c r="EUZ426" s="44"/>
      <c r="EVA426" s="44"/>
      <c r="EVB426" s="44"/>
      <c r="EVC426" s="44"/>
      <c r="EVD426" s="44"/>
      <c r="EVE426" s="44"/>
      <c r="EVF426" s="44"/>
      <c r="EVG426" s="44"/>
      <c r="EVH426" s="44"/>
      <c r="EVI426" s="44"/>
      <c r="EVJ426" s="44"/>
      <c r="EVK426" s="44"/>
      <c r="EVL426" s="44"/>
      <c r="EVM426" s="44"/>
      <c r="EVN426" s="44"/>
      <c r="EVO426" s="44"/>
      <c r="EVP426" s="44"/>
      <c r="EVQ426" s="44"/>
      <c r="EVR426" s="44"/>
      <c r="EVS426" s="44"/>
      <c r="EVT426" s="44"/>
      <c r="EVU426" s="44"/>
      <c r="EVV426" s="44"/>
      <c r="EVW426" s="44"/>
      <c r="EVX426" s="44"/>
      <c r="EVY426" s="44"/>
      <c r="EVZ426" s="44"/>
      <c r="EWA426" s="44"/>
      <c r="EWB426" s="44"/>
      <c r="EWC426" s="44"/>
      <c r="EWD426" s="44"/>
      <c r="EWE426" s="44"/>
      <c r="EWF426" s="44"/>
      <c r="EWG426" s="44"/>
      <c r="EWH426" s="44"/>
      <c r="EWI426" s="44"/>
      <c r="EWJ426" s="44"/>
      <c r="EWK426" s="44"/>
      <c r="EWL426" s="44"/>
      <c r="EWM426" s="44"/>
      <c r="EWN426" s="44"/>
      <c r="EWO426" s="44"/>
      <c r="EWP426" s="44"/>
      <c r="EWQ426" s="44"/>
      <c r="EWR426" s="44"/>
      <c r="EWS426" s="44"/>
      <c r="EWT426" s="44"/>
      <c r="EWU426" s="44"/>
      <c r="EWV426" s="44"/>
      <c r="EWW426" s="44"/>
      <c r="EWX426" s="44"/>
      <c r="EWY426" s="44"/>
      <c r="EWZ426" s="44"/>
      <c r="EXA426" s="44"/>
      <c r="EXB426" s="44"/>
      <c r="EXC426" s="44"/>
      <c r="EXD426" s="44"/>
      <c r="EXE426" s="44"/>
      <c r="EXF426" s="44"/>
      <c r="EXG426" s="44"/>
      <c r="EXH426" s="44"/>
      <c r="EXI426" s="44"/>
      <c r="EXJ426" s="44"/>
      <c r="EXK426" s="44"/>
      <c r="EXL426" s="44"/>
      <c r="EXM426" s="44"/>
      <c r="EXN426" s="44"/>
      <c r="EXO426" s="44"/>
      <c r="EXP426" s="44"/>
      <c r="EXQ426" s="44"/>
      <c r="EXR426" s="44"/>
      <c r="EXS426" s="44"/>
      <c r="EXT426" s="44"/>
      <c r="EXU426" s="44"/>
      <c r="EXV426" s="44"/>
      <c r="EXW426" s="44"/>
      <c r="EXX426" s="44"/>
      <c r="EXY426" s="44"/>
      <c r="EXZ426" s="44"/>
      <c r="EYA426" s="44"/>
      <c r="EYB426" s="44"/>
      <c r="EYC426" s="44"/>
      <c r="EYD426" s="44"/>
      <c r="EYE426" s="44"/>
      <c r="EYF426" s="44"/>
      <c r="EYG426" s="44"/>
      <c r="EYH426" s="44"/>
      <c r="EYI426" s="44"/>
      <c r="EYJ426" s="44"/>
      <c r="EYK426" s="44"/>
      <c r="EYL426" s="44"/>
      <c r="EYM426" s="44"/>
      <c r="EYN426" s="44"/>
      <c r="EYO426" s="44"/>
      <c r="EYP426" s="44"/>
      <c r="EYQ426" s="44"/>
      <c r="EYR426" s="44"/>
      <c r="EYS426" s="44"/>
      <c r="EYT426" s="44"/>
      <c r="EYU426" s="44"/>
      <c r="EYV426" s="44"/>
      <c r="EYW426" s="44"/>
      <c r="EYX426" s="44"/>
      <c r="EYY426" s="44"/>
      <c r="EYZ426" s="44"/>
      <c r="EZA426" s="44"/>
      <c r="EZB426" s="44"/>
      <c r="EZC426" s="44"/>
      <c r="EZD426" s="44"/>
      <c r="EZE426" s="44"/>
      <c r="EZF426" s="44"/>
      <c r="EZG426" s="44"/>
      <c r="EZH426" s="44"/>
      <c r="EZI426" s="44"/>
      <c r="EZJ426" s="44"/>
      <c r="EZK426" s="44"/>
      <c r="EZL426" s="44"/>
      <c r="EZM426" s="44"/>
      <c r="EZN426" s="44"/>
      <c r="EZO426" s="44"/>
      <c r="EZP426" s="44"/>
      <c r="EZQ426" s="44"/>
      <c r="EZR426" s="44"/>
      <c r="EZS426" s="44"/>
      <c r="EZT426" s="44"/>
      <c r="EZU426" s="44"/>
      <c r="EZV426" s="44"/>
      <c r="EZW426" s="44"/>
      <c r="EZX426" s="44"/>
      <c r="EZY426" s="44"/>
      <c r="EZZ426" s="44"/>
      <c r="FAA426" s="44"/>
      <c r="FAB426" s="44"/>
      <c r="FAC426" s="44"/>
      <c r="FAD426" s="44"/>
      <c r="FAE426" s="44"/>
      <c r="FAF426" s="44"/>
      <c r="FAG426" s="44"/>
      <c r="FAH426" s="44"/>
      <c r="FAI426" s="44"/>
      <c r="FAJ426" s="44"/>
      <c r="FAK426" s="44"/>
      <c r="FAL426" s="44"/>
      <c r="FAM426" s="44"/>
      <c r="FAN426" s="44"/>
      <c r="FAO426" s="44"/>
      <c r="FAP426" s="44"/>
      <c r="FAQ426" s="44"/>
      <c r="FAR426" s="44"/>
      <c r="FAS426" s="44"/>
      <c r="FAT426" s="44"/>
      <c r="FAU426" s="44"/>
      <c r="FAV426" s="44"/>
      <c r="FAW426" s="44"/>
      <c r="FAX426" s="44"/>
      <c r="FAY426" s="44"/>
      <c r="FAZ426" s="44"/>
      <c r="FBA426" s="44"/>
      <c r="FBB426" s="44"/>
      <c r="FBC426" s="44"/>
      <c r="FBD426" s="44"/>
      <c r="FBE426" s="44"/>
      <c r="FBF426" s="44"/>
      <c r="FBG426" s="44"/>
      <c r="FBH426" s="44"/>
      <c r="FBI426" s="44"/>
      <c r="FBJ426" s="44"/>
      <c r="FBK426" s="44"/>
      <c r="FBL426" s="44"/>
      <c r="FBM426" s="44"/>
      <c r="FBN426" s="44"/>
      <c r="FBO426" s="44"/>
      <c r="FBP426" s="44"/>
      <c r="FBQ426" s="44"/>
      <c r="FBR426" s="44"/>
      <c r="FBS426" s="44"/>
      <c r="FBT426" s="44"/>
      <c r="FBU426" s="44"/>
      <c r="FBV426" s="44"/>
      <c r="FBW426" s="44"/>
      <c r="FBX426" s="44"/>
      <c r="FBY426" s="44"/>
      <c r="FBZ426" s="44"/>
      <c r="FCA426" s="44"/>
      <c r="FCB426" s="44"/>
      <c r="FCC426" s="44"/>
      <c r="FCD426" s="44"/>
      <c r="FCE426" s="44"/>
      <c r="FCF426" s="44"/>
      <c r="FCG426" s="44"/>
      <c r="FCH426" s="44"/>
      <c r="FCI426" s="44"/>
      <c r="FCJ426" s="44"/>
      <c r="FCK426" s="44"/>
      <c r="FCL426" s="44"/>
      <c r="FCM426" s="44"/>
      <c r="FCN426" s="44"/>
      <c r="FCO426" s="44"/>
      <c r="FCP426" s="44"/>
      <c r="FCQ426" s="44"/>
      <c r="FCR426" s="44"/>
      <c r="FCS426" s="44"/>
      <c r="FCT426" s="44"/>
      <c r="FCU426" s="44"/>
      <c r="FCV426" s="44"/>
      <c r="FCW426" s="44"/>
      <c r="FCX426" s="44"/>
      <c r="FCY426" s="44"/>
      <c r="FCZ426" s="44"/>
      <c r="FDA426" s="44"/>
      <c r="FDB426" s="44"/>
      <c r="FDC426" s="44"/>
      <c r="FDD426" s="44"/>
      <c r="FDE426" s="44"/>
      <c r="FDF426" s="44"/>
      <c r="FDG426" s="44"/>
      <c r="FDH426" s="44"/>
      <c r="FDI426" s="44"/>
      <c r="FDJ426" s="44"/>
      <c r="FDK426" s="44"/>
      <c r="FDL426" s="44"/>
      <c r="FDM426" s="44"/>
      <c r="FDN426" s="44"/>
      <c r="FDO426" s="44"/>
      <c r="FDP426" s="44"/>
      <c r="FDQ426" s="44"/>
      <c r="FDR426" s="44"/>
      <c r="FDS426" s="44"/>
      <c r="FDT426" s="44"/>
      <c r="FDU426" s="44"/>
      <c r="FDV426" s="44"/>
      <c r="FDW426" s="44"/>
      <c r="FDX426" s="44"/>
      <c r="FDY426" s="44"/>
      <c r="FDZ426" s="44"/>
      <c r="FEA426" s="44"/>
      <c r="FEB426" s="44"/>
      <c r="FEC426" s="44"/>
      <c r="FED426" s="44"/>
      <c r="FEE426" s="44"/>
      <c r="FEF426" s="44"/>
      <c r="FEG426" s="44"/>
      <c r="FEH426" s="44"/>
      <c r="FEI426" s="44"/>
      <c r="FEJ426" s="44"/>
      <c r="FEK426" s="44"/>
      <c r="FEL426" s="44"/>
      <c r="FEM426" s="44"/>
      <c r="FEN426" s="44"/>
      <c r="FEO426" s="44"/>
      <c r="FEP426" s="44"/>
      <c r="FEQ426" s="44"/>
      <c r="FER426" s="44"/>
      <c r="FES426" s="44"/>
      <c r="FET426" s="44"/>
      <c r="FEU426" s="44"/>
      <c r="FEV426" s="44"/>
      <c r="FEW426" s="44"/>
      <c r="FEX426" s="44"/>
      <c r="FEY426" s="44"/>
      <c r="FEZ426" s="44"/>
      <c r="FFA426" s="44"/>
      <c r="FFB426" s="44"/>
      <c r="FFC426" s="44"/>
      <c r="FFD426" s="44"/>
      <c r="FFE426" s="44"/>
      <c r="FFF426" s="44"/>
      <c r="FFG426" s="44"/>
      <c r="FFH426" s="44"/>
      <c r="FFI426" s="44"/>
      <c r="FFJ426" s="44"/>
      <c r="FFK426" s="44"/>
      <c r="FFL426" s="44"/>
      <c r="FFM426" s="44"/>
      <c r="FFN426" s="44"/>
      <c r="FFO426" s="44"/>
      <c r="FFP426" s="44"/>
      <c r="FFQ426" s="44"/>
      <c r="FFR426" s="44"/>
      <c r="FFS426" s="44"/>
      <c r="FFT426" s="44"/>
      <c r="FFU426" s="44"/>
      <c r="FFV426" s="44"/>
      <c r="FFW426" s="44"/>
      <c r="FFX426" s="44"/>
      <c r="FFY426" s="44"/>
      <c r="FFZ426" s="44"/>
      <c r="FGA426" s="44"/>
      <c r="FGB426" s="44"/>
      <c r="FGC426" s="44"/>
      <c r="FGD426" s="44"/>
      <c r="FGE426" s="44"/>
      <c r="FGF426" s="44"/>
      <c r="FGG426" s="44"/>
      <c r="FGH426" s="44"/>
      <c r="FGI426" s="44"/>
      <c r="FGJ426" s="44"/>
      <c r="FGK426" s="44"/>
      <c r="FGL426" s="44"/>
      <c r="FGM426" s="44"/>
      <c r="FGN426" s="44"/>
      <c r="FGO426" s="44"/>
      <c r="FGP426" s="44"/>
      <c r="FGQ426" s="44"/>
      <c r="FGR426" s="44"/>
      <c r="FGS426" s="44"/>
      <c r="FGT426" s="44"/>
      <c r="FGU426" s="44"/>
      <c r="FGV426" s="44"/>
      <c r="FGW426" s="44"/>
      <c r="FGX426" s="44"/>
      <c r="FGY426" s="44"/>
      <c r="FGZ426" s="44"/>
      <c r="FHA426" s="44"/>
      <c r="FHB426" s="44"/>
      <c r="FHC426" s="44"/>
      <c r="FHD426" s="44"/>
      <c r="FHE426" s="44"/>
      <c r="FHF426" s="44"/>
      <c r="FHG426" s="44"/>
      <c r="FHH426" s="44"/>
      <c r="FHI426" s="44"/>
      <c r="FHJ426" s="44"/>
      <c r="FHK426" s="44"/>
      <c r="FHL426" s="44"/>
      <c r="FHM426" s="44"/>
      <c r="FHN426" s="44"/>
      <c r="FHO426" s="44"/>
      <c r="FHP426" s="44"/>
      <c r="FHQ426" s="44"/>
      <c r="FHR426" s="44"/>
      <c r="FHS426" s="44"/>
      <c r="FHT426" s="44"/>
      <c r="FHU426" s="44"/>
      <c r="FHV426" s="44"/>
      <c r="FHW426" s="44"/>
      <c r="FHX426" s="44"/>
      <c r="FHY426" s="44"/>
      <c r="FHZ426" s="44"/>
      <c r="FIA426" s="44"/>
      <c r="FIB426" s="44"/>
      <c r="FIC426" s="44"/>
      <c r="FID426" s="44"/>
      <c r="FIE426" s="44"/>
      <c r="FIF426" s="44"/>
      <c r="FIG426" s="44"/>
      <c r="FIH426" s="44"/>
      <c r="FII426" s="44"/>
      <c r="FIJ426" s="44"/>
      <c r="FIK426" s="44"/>
      <c r="FIL426" s="44"/>
      <c r="FIM426" s="44"/>
      <c r="FIN426" s="44"/>
      <c r="FIO426" s="44"/>
      <c r="FIP426" s="44"/>
      <c r="FIQ426" s="44"/>
      <c r="FIR426" s="44"/>
      <c r="FIS426" s="44"/>
      <c r="FIT426" s="44"/>
      <c r="FIU426" s="44"/>
      <c r="FIV426" s="44"/>
      <c r="FIW426" s="44"/>
      <c r="FIX426" s="44"/>
      <c r="FIY426" s="44"/>
      <c r="FIZ426" s="44"/>
      <c r="FJA426" s="44"/>
      <c r="FJB426" s="44"/>
      <c r="FJC426" s="44"/>
      <c r="FJD426" s="44"/>
      <c r="FJE426" s="44"/>
      <c r="FJF426" s="44"/>
      <c r="FJG426" s="44"/>
      <c r="FJH426" s="44"/>
      <c r="FJI426" s="44"/>
      <c r="FJJ426" s="44"/>
      <c r="FJK426" s="44"/>
      <c r="FJL426" s="44"/>
      <c r="FJM426" s="44"/>
      <c r="FJN426" s="44"/>
      <c r="FJO426" s="44"/>
      <c r="FJP426" s="44"/>
      <c r="FJQ426" s="44"/>
      <c r="FJR426" s="44"/>
      <c r="FJS426" s="44"/>
      <c r="FJT426" s="44"/>
      <c r="FJU426" s="44"/>
      <c r="FJV426" s="44"/>
      <c r="FJW426" s="44"/>
      <c r="FJX426" s="44"/>
      <c r="FJY426" s="44"/>
      <c r="FJZ426" s="44"/>
      <c r="FKA426" s="44"/>
      <c r="FKB426" s="44"/>
      <c r="FKC426" s="44"/>
      <c r="FKD426" s="44"/>
      <c r="FKE426" s="44"/>
      <c r="FKF426" s="44"/>
      <c r="FKG426" s="44"/>
      <c r="FKH426" s="44"/>
      <c r="FKI426" s="44"/>
      <c r="FKJ426" s="44"/>
      <c r="FKK426" s="44"/>
      <c r="FKL426" s="44"/>
      <c r="FKM426" s="44"/>
      <c r="FKN426" s="44"/>
      <c r="FKO426" s="44"/>
      <c r="FKP426" s="44"/>
      <c r="FKQ426" s="44"/>
      <c r="FKR426" s="44"/>
      <c r="FKS426" s="44"/>
      <c r="FKT426" s="44"/>
      <c r="FKU426" s="44"/>
      <c r="FKV426" s="44"/>
      <c r="FKW426" s="44"/>
      <c r="FKX426" s="44"/>
      <c r="FKY426" s="44"/>
      <c r="FKZ426" s="44"/>
      <c r="FLA426" s="44"/>
      <c r="FLB426" s="44"/>
      <c r="FLC426" s="44"/>
      <c r="FLD426" s="44"/>
      <c r="FLE426" s="44"/>
      <c r="FLF426" s="44"/>
      <c r="FLG426" s="44"/>
      <c r="FLH426" s="44"/>
      <c r="FLI426" s="44"/>
      <c r="FLJ426" s="44"/>
      <c r="FLK426" s="44"/>
      <c r="FLL426" s="44"/>
      <c r="FLM426" s="44"/>
      <c r="FLN426" s="44"/>
      <c r="FLO426" s="44"/>
      <c r="FLP426" s="44"/>
      <c r="FLQ426" s="44"/>
      <c r="FLR426" s="44"/>
      <c r="FLS426" s="44"/>
      <c r="FLT426" s="44"/>
      <c r="FLU426" s="44"/>
      <c r="FLV426" s="44"/>
      <c r="FLW426" s="44"/>
      <c r="FLX426" s="44"/>
      <c r="FLY426" s="44"/>
      <c r="FLZ426" s="44"/>
      <c r="FMA426" s="44"/>
      <c r="FMB426" s="44"/>
      <c r="FMC426" s="44"/>
      <c r="FMD426" s="44"/>
      <c r="FME426" s="44"/>
      <c r="FMF426" s="44"/>
      <c r="FMG426" s="44"/>
      <c r="FMH426" s="44"/>
      <c r="FMI426" s="44"/>
      <c r="FMJ426" s="44"/>
      <c r="FMK426" s="44"/>
      <c r="FML426" s="44"/>
      <c r="FMM426" s="44"/>
      <c r="FMN426" s="44"/>
      <c r="FMO426" s="44"/>
      <c r="FMP426" s="44"/>
      <c r="FMQ426" s="44"/>
      <c r="FMR426" s="44"/>
      <c r="FMS426" s="44"/>
      <c r="FMT426" s="44"/>
      <c r="FMU426" s="44"/>
      <c r="FMV426" s="44"/>
      <c r="FMW426" s="44"/>
      <c r="FMX426" s="44"/>
      <c r="FMY426" s="44"/>
      <c r="FMZ426" s="44"/>
      <c r="FNA426" s="44"/>
      <c r="FNB426" s="44"/>
      <c r="FNC426" s="44"/>
      <c r="FND426" s="44"/>
      <c r="FNE426" s="44"/>
      <c r="FNF426" s="44"/>
      <c r="FNG426" s="44"/>
      <c r="FNH426" s="44"/>
      <c r="FNI426" s="44"/>
      <c r="FNJ426" s="44"/>
      <c r="FNK426" s="44"/>
      <c r="FNL426" s="44"/>
      <c r="FNM426" s="44"/>
      <c r="FNN426" s="44"/>
      <c r="FNO426" s="44"/>
      <c r="FNP426" s="44"/>
      <c r="FNQ426" s="44"/>
      <c r="FNR426" s="44"/>
      <c r="FNS426" s="44"/>
      <c r="FNT426" s="44"/>
      <c r="FNU426" s="44"/>
      <c r="FNV426" s="44"/>
      <c r="FNW426" s="44"/>
      <c r="FNX426" s="44"/>
      <c r="FNY426" s="44"/>
      <c r="FNZ426" s="44"/>
      <c r="FOA426" s="44"/>
      <c r="FOB426" s="44"/>
      <c r="FOC426" s="44"/>
      <c r="FOD426" s="44"/>
      <c r="FOE426" s="44"/>
      <c r="FOF426" s="44"/>
      <c r="FOG426" s="44"/>
      <c r="FOH426" s="44"/>
      <c r="FOI426" s="44"/>
      <c r="FOJ426" s="44"/>
      <c r="FOK426" s="44"/>
      <c r="FOL426" s="44"/>
      <c r="FOM426" s="44"/>
      <c r="FON426" s="44"/>
      <c r="FOO426" s="44"/>
      <c r="FOP426" s="44"/>
      <c r="FOQ426" s="44"/>
      <c r="FOR426" s="44"/>
      <c r="FOS426" s="44"/>
      <c r="FOT426" s="44"/>
      <c r="FOU426" s="44"/>
      <c r="FOV426" s="44"/>
      <c r="FOW426" s="44"/>
      <c r="FOX426" s="44"/>
      <c r="FOY426" s="44"/>
      <c r="FOZ426" s="44"/>
      <c r="FPA426" s="44"/>
      <c r="FPB426" s="44"/>
      <c r="FPC426" s="44"/>
      <c r="FPD426" s="44"/>
      <c r="FPE426" s="44"/>
      <c r="FPF426" s="44"/>
      <c r="FPG426" s="44"/>
      <c r="FPH426" s="44"/>
      <c r="FPI426" s="44"/>
      <c r="FPJ426" s="44"/>
      <c r="FPK426" s="44"/>
      <c r="FPL426" s="44"/>
      <c r="FPM426" s="44"/>
      <c r="FPN426" s="44"/>
      <c r="FPO426" s="44"/>
      <c r="FPP426" s="44"/>
      <c r="FPQ426" s="44"/>
      <c r="FPR426" s="44"/>
      <c r="FPS426" s="44"/>
      <c r="FPT426" s="44"/>
      <c r="FPU426" s="44"/>
      <c r="FPV426" s="44"/>
      <c r="FPW426" s="44"/>
      <c r="FPX426" s="44"/>
      <c r="FPY426" s="44"/>
      <c r="FPZ426" s="44"/>
      <c r="FQA426" s="44"/>
      <c r="FQB426" s="44"/>
      <c r="FQC426" s="44"/>
      <c r="FQD426" s="44"/>
      <c r="FQE426" s="44"/>
      <c r="FQF426" s="44"/>
      <c r="FQG426" s="44"/>
      <c r="FQH426" s="44"/>
      <c r="FQI426" s="44"/>
      <c r="FQJ426" s="44"/>
      <c r="FQK426" s="44"/>
      <c r="FQL426" s="44"/>
      <c r="FQM426" s="44"/>
      <c r="FQN426" s="44"/>
      <c r="FQO426" s="44"/>
      <c r="FQP426" s="44"/>
      <c r="FQQ426" s="44"/>
      <c r="FQR426" s="44"/>
      <c r="FQS426" s="44"/>
      <c r="FQT426" s="44"/>
      <c r="FQU426" s="44"/>
      <c r="FQV426" s="44"/>
      <c r="FQW426" s="44"/>
      <c r="FQX426" s="44"/>
      <c r="FQY426" s="44"/>
      <c r="FQZ426" s="44"/>
      <c r="FRA426" s="44"/>
      <c r="FRB426" s="44"/>
      <c r="FRC426" s="44"/>
      <c r="FRD426" s="44"/>
      <c r="FRE426" s="44"/>
      <c r="FRF426" s="44"/>
      <c r="FRG426" s="44"/>
      <c r="FRH426" s="44"/>
      <c r="FRI426" s="44"/>
      <c r="FRJ426" s="44"/>
      <c r="FRK426" s="44"/>
      <c r="FRL426" s="44"/>
      <c r="FRM426" s="44"/>
      <c r="FRN426" s="44"/>
      <c r="FRO426" s="44"/>
      <c r="FRP426" s="44"/>
      <c r="FRQ426" s="44"/>
      <c r="FRR426" s="44"/>
      <c r="FRS426" s="44"/>
      <c r="FRT426" s="44"/>
      <c r="FRU426" s="44"/>
      <c r="FRV426" s="44"/>
      <c r="FRW426" s="44"/>
      <c r="FRX426" s="44"/>
      <c r="FRY426" s="44"/>
      <c r="FRZ426" s="44"/>
      <c r="FSA426" s="44"/>
      <c r="FSB426" s="44"/>
      <c r="FSC426" s="44"/>
      <c r="FSD426" s="44"/>
      <c r="FSE426" s="44"/>
      <c r="FSF426" s="44"/>
      <c r="FSG426" s="44"/>
      <c r="FSH426" s="44"/>
      <c r="FSI426" s="44"/>
      <c r="FSJ426" s="44"/>
      <c r="FSK426" s="44"/>
      <c r="FSL426" s="44"/>
      <c r="FSM426" s="44"/>
      <c r="FSN426" s="44"/>
      <c r="FSO426" s="44"/>
      <c r="FSP426" s="44"/>
      <c r="FSQ426" s="44"/>
      <c r="FSR426" s="44"/>
      <c r="FSS426" s="44"/>
      <c r="FST426" s="44"/>
      <c r="FSU426" s="44"/>
      <c r="FSV426" s="44"/>
      <c r="FSW426" s="44"/>
      <c r="FSX426" s="44"/>
      <c r="FSY426" s="44"/>
      <c r="FSZ426" s="44"/>
      <c r="FTA426" s="44"/>
      <c r="FTB426" s="44"/>
      <c r="FTC426" s="44"/>
      <c r="FTD426" s="44"/>
      <c r="FTE426" s="44"/>
      <c r="FTF426" s="44"/>
      <c r="FTG426" s="44"/>
      <c r="FTH426" s="44"/>
      <c r="FTI426" s="44"/>
      <c r="FTJ426" s="44"/>
      <c r="FTK426" s="44"/>
      <c r="FTL426" s="44"/>
      <c r="FTM426" s="44"/>
      <c r="FTN426" s="44"/>
      <c r="FTO426" s="44"/>
      <c r="FTP426" s="44"/>
      <c r="FTQ426" s="44"/>
      <c r="FTR426" s="44"/>
      <c r="FTS426" s="44"/>
      <c r="FTT426" s="44"/>
      <c r="FTU426" s="44"/>
      <c r="FTV426" s="44"/>
      <c r="FTW426" s="44"/>
      <c r="FTX426" s="44"/>
      <c r="FTY426" s="44"/>
      <c r="FTZ426" s="44"/>
      <c r="FUA426" s="44"/>
      <c r="FUB426" s="44"/>
      <c r="FUC426" s="44"/>
      <c r="FUD426" s="44"/>
      <c r="FUE426" s="44"/>
      <c r="FUF426" s="44"/>
      <c r="FUG426" s="44"/>
      <c r="FUH426" s="44"/>
      <c r="FUI426" s="44"/>
      <c r="FUJ426" s="44"/>
      <c r="FUK426" s="44"/>
      <c r="FUL426" s="44"/>
      <c r="FUM426" s="44"/>
      <c r="FUN426" s="44"/>
      <c r="FUO426" s="44"/>
      <c r="FUP426" s="44"/>
      <c r="FUQ426" s="44"/>
      <c r="FUR426" s="44"/>
      <c r="FUS426" s="44"/>
      <c r="FUT426" s="44"/>
      <c r="FUU426" s="44"/>
      <c r="FUV426" s="44"/>
      <c r="FUW426" s="44"/>
      <c r="FUX426" s="44"/>
      <c r="FUY426" s="44"/>
      <c r="FUZ426" s="44"/>
      <c r="FVA426" s="44"/>
      <c r="FVB426" s="44"/>
      <c r="FVC426" s="44"/>
      <c r="FVD426" s="44"/>
      <c r="FVE426" s="44"/>
      <c r="FVF426" s="44"/>
      <c r="FVG426" s="44"/>
      <c r="FVH426" s="44"/>
      <c r="FVI426" s="44"/>
      <c r="FVJ426" s="44"/>
      <c r="FVK426" s="44"/>
      <c r="FVL426" s="44"/>
      <c r="FVM426" s="44"/>
      <c r="FVN426" s="44"/>
      <c r="FVO426" s="44"/>
      <c r="FVP426" s="44"/>
      <c r="FVQ426" s="44"/>
      <c r="FVR426" s="44"/>
      <c r="FVS426" s="44"/>
      <c r="FVT426" s="44"/>
      <c r="FVU426" s="44"/>
      <c r="FVV426" s="44"/>
      <c r="FVW426" s="44"/>
      <c r="FVX426" s="44"/>
      <c r="FVY426" s="44"/>
      <c r="FVZ426" s="44"/>
      <c r="FWA426" s="44"/>
      <c r="FWB426" s="44"/>
      <c r="FWC426" s="44"/>
      <c r="FWD426" s="44"/>
      <c r="FWE426" s="44"/>
      <c r="FWF426" s="44"/>
      <c r="FWG426" s="44"/>
      <c r="FWH426" s="44"/>
      <c r="FWI426" s="44"/>
      <c r="FWJ426" s="44"/>
      <c r="FWK426" s="44"/>
      <c r="FWL426" s="44"/>
      <c r="FWM426" s="44"/>
      <c r="FWN426" s="44"/>
      <c r="FWO426" s="44"/>
      <c r="FWP426" s="44"/>
      <c r="FWQ426" s="44"/>
      <c r="FWR426" s="44"/>
      <c r="FWS426" s="44"/>
      <c r="FWT426" s="44"/>
      <c r="FWU426" s="44"/>
      <c r="FWV426" s="44"/>
      <c r="FWW426" s="44"/>
      <c r="FWX426" s="44"/>
      <c r="FWY426" s="44"/>
      <c r="FWZ426" s="44"/>
      <c r="FXA426" s="44"/>
      <c r="FXB426" s="44"/>
      <c r="FXC426" s="44"/>
      <c r="FXD426" s="44"/>
      <c r="FXE426" s="44"/>
      <c r="FXF426" s="44"/>
      <c r="FXG426" s="44"/>
      <c r="FXH426" s="44"/>
      <c r="FXI426" s="44"/>
      <c r="FXJ426" s="44"/>
      <c r="FXK426" s="44"/>
      <c r="FXL426" s="44"/>
      <c r="FXM426" s="44"/>
      <c r="FXN426" s="44"/>
      <c r="FXO426" s="44"/>
      <c r="FXP426" s="44"/>
      <c r="FXQ426" s="44"/>
      <c r="FXR426" s="44"/>
      <c r="FXS426" s="44"/>
      <c r="FXT426" s="44"/>
      <c r="FXU426" s="44"/>
      <c r="FXV426" s="44"/>
      <c r="FXW426" s="44"/>
      <c r="FXX426" s="44"/>
      <c r="FXY426" s="44"/>
      <c r="FXZ426" s="44"/>
      <c r="FYA426" s="44"/>
      <c r="FYB426" s="44"/>
      <c r="FYC426" s="44"/>
      <c r="FYD426" s="44"/>
      <c r="FYE426" s="44"/>
      <c r="FYF426" s="44"/>
      <c r="FYG426" s="44"/>
      <c r="FYH426" s="44"/>
      <c r="FYI426" s="44"/>
      <c r="FYJ426" s="44"/>
      <c r="FYK426" s="44"/>
      <c r="FYL426" s="44"/>
      <c r="FYM426" s="44"/>
      <c r="FYN426" s="44"/>
      <c r="FYO426" s="44"/>
      <c r="FYP426" s="44"/>
      <c r="FYQ426" s="44"/>
      <c r="FYR426" s="44"/>
      <c r="FYS426" s="44"/>
      <c r="FYT426" s="44"/>
      <c r="FYU426" s="44"/>
      <c r="FYV426" s="44"/>
      <c r="FYW426" s="44"/>
      <c r="FYX426" s="44"/>
      <c r="FYY426" s="44"/>
      <c r="FYZ426" s="44"/>
      <c r="FZA426" s="44"/>
      <c r="FZB426" s="44"/>
      <c r="FZC426" s="44"/>
      <c r="FZD426" s="44"/>
      <c r="FZE426" s="44"/>
      <c r="FZF426" s="44"/>
      <c r="FZG426" s="44"/>
      <c r="FZH426" s="44"/>
      <c r="FZI426" s="44"/>
      <c r="FZJ426" s="44"/>
      <c r="FZK426" s="44"/>
      <c r="FZL426" s="44"/>
      <c r="FZM426" s="44"/>
      <c r="FZN426" s="44"/>
      <c r="FZO426" s="44"/>
      <c r="FZP426" s="44"/>
      <c r="FZQ426" s="44"/>
      <c r="FZR426" s="44"/>
      <c r="FZS426" s="44"/>
      <c r="FZT426" s="44"/>
      <c r="FZU426" s="44"/>
      <c r="FZV426" s="44"/>
      <c r="FZW426" s="44"/>
      <c r="FZX426" s="44"/>
      <c r="FZY426" s="44"/>
      <c r="FZZ426" s="44"/>
      <c r="GAA426" s="44"/>
      <c r="GAB426" s="44"/>
      <c r="GAC426" s="44"/>
      <c r="GAD426" s="44"/>
      <c r="GAE426" s="44"/>
      <c r="GAF426" s="44"/>
      <c r="GAG426" s="44"/>
      <c r="GAH426" s="44"/>
      <c r="GAI426" s="44"/>
      <c r="GAJ426" s="44"/>
      <c r="GAK426" s="44"/>
      <c r="GAL426" s="44"/>
      <c r="GAM426" s="44"/>
      <c r="GAN426" s="44"/>
      <c r="GAO426" s="44"/>
      <c r="GAP426" s="44"/>
      <c r="GAQ426" s="44"/>
      <c r="GAR426" s="44"/>
      <c r="GAS426" s="44"/>
      <c r="GAT426" s="44"/>
      <c r="GAU426" s="44"/>
      <c r="GAV426" s="44"/>
      <c r="GAW426" s="44"/>
      <c r="GAX426" s="44"/>
      <c r="GAY426" s="44"/>
      <c r="GAZ426" s="44"/>
      <c r="GBA426" s="44"/>
      <c r="GBB426" s="44"/>
      <c r="GBC426" s="44"/>
      <c r="GBD426" s="44"/>
      <c r="GBE426" s="44"/>
      <c r="GBF426" s="44"/>
      <c r="GBG426" s="44"/>
      <c r="GBH426" s="44"/>
      <c r="GBI426" s="44"/>
      <c r="GBJ426" s="44"/>
      <c r="GBK426" s="44"/>
      <c r="GBL426" s="44"/>
      <c r="GBM426" s="44"/>
      <c r="GBN426" s="44"/>
      <c r="GBO426" s="44"/>
      <c r="GBP426" s="44"/>
      <c r="GBQ426" s="44"/>
      <c r="GBR426" s="44"/>
      <c r="GBS426" s="44"/>
      <c r="GBT426" s="44"/>
      <c r="GBU426" s="44"/>
      <c r="GBV426" s="44"/>
      <c r="GBW426" s="44"/>
      <c r="GBX426" s="44"/>
      <c r="GBY426" s="44"/>
      <c r="GBZ426" s="44"/>
      <c r="GCA426" s="44"/>
      <c r="GCB426" s="44"/>
      <c r="GCC426" s="44"/>
      <c r="GCD426" s="44"/>
      <c r="GCE426" s="44"/>
      <c r="GCF426" s="44"/>
      <c r="GCG426" s="44"/>
      <c r="GCH426" s="44"/>
      <c r="GCI426" s="44"/>
      <c r="GCJ426" s="44"/>
      <c r="GCK426" s="44"/>
      <c r="GCL426" s="44"/>
      <c r="GCM426" s="44"/>
      <c r="GCN426" s="44"/>
      <c r="GCO426" s="44"/>
      <c r="GCP426" s="44"/>
      <c r="GCQ426" s="44"/>
      <c r="GCR426" s="44"/>
      <c r="GCS426" s="44"/>
      <c r="GCT426" s="44"/>
      <c r="GCU426" s="44"/>
      <c r="GCV426" s="44"/>
      <c r="GCW426" s="44"/>
      <c r="GCX426" s="44"/>
      <c r="GCY426" s="44"/>
      <c r="GCZ426" s="44"/>
      <c r="GDA426" s="44"/>
      <c r="GDB426" s="44"/>
      <c r="GDC426" s="44"/>
      <c r="GDD426" s="44"/>
      <c r="GDE426" s="44"/>
      <c r="GDF426" s="44"/>
      <c r="GDG426" s="44"/>
      <c r="GDH426" s="44"/>
      <c r="GDI426" s="44"/>
      <c r="GDJ426" s="44"/>
      <c r="GDK426" s="44"/>
      <c r="GDL426" s="44"/>
      <c r="GDM426" s="44"/>
      <c r="GDN426" s="44"/>
      <c r="GDO426" s="44"/>
      <c r="GDP426" s="44"/>
      <c r="GDQ426" s="44"/>
      <c r="GDR426" s="44"/>
      <c r="GDS426" s="44"/>
      <c r="GDT426" s="44"/>
      <c r="GDU426" s="44"/>
      <c r="GDV426" s="44"/>
      <c r="GDW426" s="44"/>
      <c r="GDX426" s="44"/>
      <c r="GDY426" s="44"/>
      <c r="GDZ426" s="44"/>
      <c r="GEA426" s="44"/>
      <c r="GEB426" s="44"/>
      <c r="GEC426" s="44"/>
      <c r="GED426" s="44"/>
      <c r="GEE426" s="44"/>
      <c r="GEF426" s="44"/>
      <c r="GEG426" s="44"/>
      <c r="GEH426" s="44"/>
      <c r="GEI426" s="44"/>
      <c r="GEJ426" s="44"/>
      <c r="GEK426" s="44"/>
      <c r="GEL426" s="44"/>
      <c r="GEM426" s="44"/>
      <c r="GEN426" s="44"/>
      <c r="GEO426" s="44"/>
      <c r="GEP426" s="44"/>
      <c r="GEQ426" s="44"/>
      <c r="GER426" s="44"/>
      <c r="GES426" s="44"/>
      <c r="GET426" s="44"/>
      <c r="GEU426" s="44"/>
      <c r="GEV426" s="44"/>
      <c r="GEW426" s="44"/>
      <c r="GEX426" s="44"/>
      <c r="GEY426" s="44"/>
      <c r="GEZ426" s="44"/>
      <c r="GFA426" s="44"/>
      <c r="GFB426" s="44"/>
      <c r="GFC426" s="44"/>
      <c r="GFD426" s="44"/>
      <c r="GFE426" s="44"/>
      <c r="GFF426" s="44"/>
      <c r="GFG426" s="44"/>
      <c r="GFH426" s="44"/>
      <c r="GFI426" s="44"/>
      <c r="GFJ426" s="44"/>
      <c r="GFK426" s="44"/>
      <c r="GFL426" s="44"/>
      <c r="GFM426" s="44"/>
      <c r="GFN426" s="44"/>
      <c r="GFO426" s="44"/>
      <c r="GFP426" s="44"/>
      <c r="GFQ426" s="44"/>
      <c r="GFR426" s="44"/>
      <c r="GFS426" s="44"/>
      <c r="GFT426" s="44"/>
      <c r="GFU426" s="44"/>
      <c r="GFV426" s="44"/>
      <c r="GFW426" s="44"/>
      <c r="GFX426" s="44"/>
      <c r="GFY426" s="44"/>
      <c r="GFZ426" s="44"/>
      <c r="GGA426" s="44"/>
      <c r="GGB426" s="44"/>
      <c r="GGC426" s="44"/>
      <c r="GGD426" s="44"/>
      <c r="GGE426" s="44"/>
      <c r="GGF426" s="44"/>
      <c r="GGG426" s="44"/>
      <c r="GGH426" s="44"/>
      <c r="GGI426" s="44"/>
      <c r="GGJ426" s="44"/>
      <c r="GGK426" s="44"/>
      <c r="GGL426" s="44"/>
      <c r="GGM426" s="44"/>
      <c r="GGN426" s="44"/>
      <c r="GGO426" s="44"/>
      <c r="GGP426" s="44"/>
      <c r="GGQ426" s="44"/>
      <c r="GGR426" s="44"/>
      <c r="GGS426" s="44"/>
      <c r="GGT426" s="44"/>
      <c r="GGU426" s="44"/>
      <c r="GGV426" s="44"/>
      <c r="GGW426" s="44"/>
      <c r="GGX426" s="44"/>
      <c r="GGY426" s="44"/>
      <c r="GGZ426" s="44"/>
      <c r="GHA426" s="44"/>
      <c r="GHB426" s="44"/>
      <c r="GHC426" s="44"/>
      <c r="GHD426" s="44"/>
      <c r="GHE426" s="44"/>
      <c r="GHF426" s="44"/>
      <c r="GHG426" s="44"/>
      <c r="GHH426" s="44"/>
      <c r="GHI426" s="44"/>
      <c r="GHJ426" s="44"/>
      <c r="GHK426" s="44"/>
      <c r="GHL426" s="44"/>
      <c r="GHM426" s="44"/>
      <c r="GHN426" s="44"/>
      <c r="GHO426" s="44"/>
      <c r="GHP426" s="44"/>
      <c r="GHQ426" s="44"/>
      <c r="GHR426" s="44"/>
      <c r="GHS426" s="44"/>
      <c r="GHT426" s="44"/>
      <c r="GHU426" s="44"/>
      <c r="GHV426" s="44"/>
      <c r="GHW426" s="44"/>
      <c r="GHX426" s="44"/>
      <c r="GHY426" s="44"/>
      <c r="GHZ426" s="44"/>
      <c r="GIA426" s="44"/>
      <c r="GIB426" s="44"/>
      <c r="GIC426" s="44"/>
      <c r="GID426" s="44"/>
      <c r="GIE426" s="44"/>
      <c r="GIF426" s="44"/>
      <c r="GIG426" s="44"/>
      <c r="GIH426" s="44"/>
      <c r="GII426" s="44"/>
      <c r="GIJ426" s="44"/>
      <c r="GIK426" s="44"/>
      <c r="GIL426" s="44"/>
      <c r="GIM426" s="44"/>
      <c r="GIN426" s="44"/>
      <c r="GIO426" s="44"/>
      <c r="GIP426" s="44"/>
      <c r="GIQ426" s="44"/>
      <c r="GIR426" s="44"/>
      <c r="GIS426" s="44"/>
      <c r="GIT426" s="44"/>
      <c r="GIU426" s="44"/>
      <c r="GIV426" s="44"/>
      <c r="GIW426" s="44"/>
      <c r="GIX426" s="44"/>
      <c r="GIY426" s="44"/>
      <c r="GIZ426" s="44"/>
      <c r="GJA426" s="44"/>
      <c r="GJB426" s="44"/>
      <c r="GJC426" s="44"/>
      <c r="GJD426" s="44"/>
      <c r="GJE426" s="44"/>
      <c r="GJF426" s="44"/>
      <c r="GJG426" s="44"/>
      <c r="GJH426" s="44"/>
      <c r="GJI426" s="44"/>
      <c r="GJJ426" s="44"/>
      <c r="GJK426" s="44"/>
      <c r="GJL426" s="44"/>
      <c r="GJM426" s="44"/>
      <c r="GJN426" s="44"/>
      <c r="GJO426" s="44"/>
      <c r="GJP426" s="44"/>
      <c r="GJQ426" s="44"/>
      <c r="GJR426" s="44"/>
      <c r="GJS426" s="44"/>
      <c r="GJT426" s="44"/>
      <c r="GJU426" s="44"/>
      <c r="GJV426" s="44"/>
      <c r="GJW426" s="44"/>
      <c r="GJX426" s="44"/>
      <c r="GJY426" s="44"/>
      <c r="GJZ426" s="44"/>
      <c r="GKA426" s="44"/>
      <c r="GKB426" s="44"/>
      <c r="GKC426" s="44"/>
      <c r="GKD426" s="44"/>
      <c r="GKE426" s="44"/>
      <c r="GKF426" s="44"/>
      <c r="GKG426" s="44"/>
      <c r="GKH426" s="44"/>
      <c r="GKI426" s="44"/>
      <c r="GKJ426" s="44"/>
      <c r="GKK426" s="44"/>
      <c r="GKL426" s="44"/>
      <c r="GKM426" s="44"/>
      <c r="GKN426" s="44"/>
      <c r="GKO426" s="44"/>
      <c r="GKP426" s="44"/>
      <c r="GKQ426" s="44"/>
      <c r="GKR426" s="44"/>
      <c r="GKS426" s="44"/>
      <c r="GKT426" s="44"/>
      <c r="GKU426" s="44"/>
      <c r="GKV426" s="44"/>
      <c r="GKW426" s="44"/>
      <c r="GKX426" s="44"/>
      <c r="GKY426" s="44"/>
      <c r="GKZ426" s="44"/>
      <c r="GLA426" s="44"/>
      <c r="GLB426" s="44"/>
      <c r="GLC426" s="44"/>
      <c r="GLD426" s="44"/>
      <c r="GLE426" s="44"/>
      <c r="GLF426" s="44"/>
      <c r="GLG426" s="44"/>
      <c r="GLH426" s="44"/>
      <c r="GLI426" s="44"/>
      <c r="GLJ426" s="44"/>
      <c r="GLK426" s="44"/>
      <c r="GLL426" s="44"/>
      <c r="GLM426" s="44"/>
      <c r="GLN426" s="44"/>
      <c r="GLO426" s="44"/>
      <c r="GLP426" s="44"/>
      <c r="GLQ426" s="44"/>
      <c r="GLR426" s="44"/>
      <c r="GLS426" s="44"/>
      <c r="GLT426" s="44"/>
      <c r="GLU426" s="44"/>
      <c r="GLV426" s="44"/>
      <c r="GLW426" s="44"/>
      <c r="GLX426" s="44"/>
      <c r="GLY426" s="44"/>
      <c r="GLZ426" s="44"/>
      <c r="GMA426" s="44"/>
      <c r="GMB426" s="44"/>
      <c r="GMC426" s="44"/>
      <c r="GMD426" s="44"/>
      <c r="GME426" s="44"/>
      <c r="GMF426" s="44"/>
      <c r="GMG426" s="44"/>
      <c r="GMH426" s="44"/>
      <c r="GMI426" s="44"/>
      <c r="GMJ426" s="44"/>
      <c r="GMK426" s="44"/>
      <c r="GML426" s="44"/>
      <c r="GMM426" s="44"/>
      <c r="GMN426" s="44"/>
      <c r="GMO426" s="44"/>
      <c r="GMP426" s="44"/>
      <c r="GMQ426" s="44"/>
      <c r="GMR426" s="44"/>
      <c r="GMS426" s="44"/>
      <c r="GMT426" s="44"/>
      <c r="GMU426" s="44"/>
      <c r="GMV426" s="44"/>
      <c r="GMW426" s="44"/>
      <c r="GMX426" s="44"/>
      <c r="GMY426" s="44"/>
      <c r="GMZ426" s="44"/>
      <c r="GNA426" s="44"/>
      <c r="GNB426" s="44"/>
      <c r="GNC426" s="44"/>
      <c r="GND426" s="44"/>
      <c r="GNE426" s="44"/>
      <c r="GNF426" s="44"/>
      <c r="GNG426" s="44"/>
      <c r="GNH426" s="44"/>
      <c r="GNI426" s="44"/>
      <c r="GNJ426" s="44"/>
      <c r="GNK426" s="44"/>
      <c r="GNL426" s="44"/>
      <c r="GNM426" s="44"/>
      <c r="GNN426" s="44"/>
      <c r="GNO426" s="44"/>
      <c r="GNP426" s="44"/>
      <c r="GNQ426" s="44"/>
      <c r="GNR426" s="44"/>
      <c r="GNS426" s="44"/>
      <c r="GNT426" s="44"/>
      <c r="GNU426" s="44"/>
      <c r="GNV426" s="44"/>
      <c r="GNW426" s="44"/>
      <c r="GNX426" s="44"/>
      <c r="GNY426" s="44"/>
      <c r="GNZ426" s="44"/>
      <c r="GOA426" s="44"/>
      <c r="GOB426" s="44"/>
      <c r="GOC426" s="44"/>
      <c r="GOD426" s="44"/>
      <c r="GOE426" s="44"/>
      <c r="GOF426" s="44"/>
      <c r="GOG426" s="44"/>
      <c r="GOH426" s="44"/>
      <c r="GOI426" s="44"/>
      <c r="GOJ426" s="44"/>
      <c r="GOK426" s="44"/>
      <c r="GOL426" s="44"/>
      <c r="GOM426" s="44"/>
      <c r="GON426" s="44"/>
      <c r="GOO426" s="44"/>
      <c r="GOP426" s="44"/>
      <c r="GOQ426" s="44"/>
      <c r="GOR426" s="44"/>
      <c r="GOS426" s="44"/>
      <c r="GOT426" s="44"/>
      <c r="GOU426" s="44"/>
      <c r="GOV426" s="44"/>
      <c r="GOW426" s="44"/>
      <c r="GOX426" s="44"/>
      <c r="GOY426" s="44"/>
      <c r="GOZ426" s="44"/>
      <c r="GPA426" s="44"/>
      <c r="GPB426" s="44"/>
      <c r="GPC426" s="44"/>
      <c r="GPD426" s="44"/>
      <c r="GPE426" s="44"/>
      <c r="GPF426" s="44"/>
      <c r="GPG426" s="44"/>
      <c r="GPH426" s="44"/>
      <c r="GPI426" s="44"/>
      <c r="GPJ426" s="44"/>
      <c r="GPK426" s="44"/>
      <c r="GPL426" s="44"/>
      <c r="GPM426" s="44"/>
      <c r="GPN426" s="44"/>
      <c r="GPO426" s="44"/>
      <c r="GPP426" s="44"/>
      <c r="GPQ426" s="44"/>
      <c r="GPR426" s="44"/>
      <c r="GPS426" s="44"/>
      <c r="GPT426" s="44"/>
      <c r="GPU426" s="44"/>
      <c r="GPV426" s="44"/>
      <c r="GPW426" s="44"/>
      <c r="GPX426" s="44"/>
      <c r="GPY426" s="44"/>
      <c r="GPZ426" s="44"/>
      <c r="GQA426" s="44"/>
      <c r="GQB426" s="44"/>
      <c r="GQC426" s="44"/>
      <c r="GQD426" s="44"/>
      <c r="GQE426" s="44"/>
      <c r="GQF426" s="44"/>
      <c r="GQG426" s="44"/>
      <c r="GQH426" s="44"/>
      <c r="GQI426" s="44"/>
      <c r="GQJ426" s="44"/>
      <c r="GQK426" s="44"/>
      <c r="GQL426" s="44"/>
      <c r="GQM426" s="44"/>
      <c r="GQN426" s="44"/>
      <c r="GQO426" s="44"/>
      <c r="GQP426" s="44"/>
      <c r="GQQ426" s="44"/>
      <c r="GQR426" s="44"/>
      <c r="GQS426" s="44"/>
      <c r="GQT426" s="44"/>
      <c r="GQU426" s="44"/>
      <c r="GQV426" s="44"/>
      <c r="GQW426" s="44"/>
      <c r="GQX426" s="44"/>
      <c r="GQY426" s="44"/>
      <c r="GQZ426" s="44"/>
      <c r="GRA426" s="44"/>
      <c r="GRB426" s="44"/>
      <c r="GRC426" s="44"/>
      <c r="GRD426" s="44"/>
      <c r="GRE426" s="44"/>
      <c r="GRF426" s="44"/>
      <c r="GRG426" s="44"/>
      <c r="GRH426" s="44"/>
      <c r="GRI426" s="44"/>
      <c r="GRJ426" s="44"/>
      <c r="GRK426" s="44"/>
      <c r="GRL426" s="44"/>
      <c r="GRM426" s="44"/>
      <c r="GRN426" s="44"/>
      <c r="GRO426" s="44"/>
      <c r="GRP426" s="44"/>
      <c r="GRQ426" s="44"/>
      <c r="GRR426" s="44"/>
      <c r="GRS426" s="44"/>
      <c r="GRT426" s="44"/>
      <c r="GRU426" s="44"/>
      <c r="GRV426" s="44"/>
      <c r="GRW426" s="44"/>
      <c r="GRX426" s="44"/>
      <c r="GRY426" s="44"/>
      <c r="GRZ426" s="44"/>
      <c r="GSA426" s="44"/>
      <c r="GSB426" s="44"/>
      <c r="GSC426" s="44"/>
      <c r="GSD426" s="44"/>
      <c r="GSE426" s="44"/>
      <c r="GSF426" s="44"/>
      <c r="GSG426" s="44"/>
      <c r="GSH426" s="44"/>
      <c r="GSI426" s="44"/>
      <c r="GSJ426" s="44"/>
      <c r="GSK426" s="44"/>
      <c r="GSL426" s="44"/>
      <c r="GSM426" s="44"/>
      <c r="GSN426" s="44"/>
      <c r="GSO426" s="44"/>
      <c r="GSP426" s="44"/>
      <c r="GSQ426" s="44"/>
      <c r="GSR426" s="44"/>
      <c r="GSS426" s="44"/>
      <c r="GST426" s="44"/>
      <c r="GSU426" s="44"/>
      <c r="GSV426" s="44"/>
      <c r="GSW426" s="44"/>
      <c r="GSX426" s="44"/>
      <c r="GSY426" s="44"/>
      <c r="GSZ426" s="44"/>
      <c r="GTA426" s="44"/>
      <c r="GTB426" s="44"/>
      <c r="GTC426" s="44"/>
      <c r="GTD426" s="44"/>
      <c r="GTE426" s="44"/>
      <c r="GTF426" s="44"/>
      <c r="GTG426" s="44"/>
      <c r="GTH426" s="44"/>
      <c r="GTI426" s="44"/>
      <c r="GTJ426" s="44"/>
      <c r="GTK426" s="44"/>
      <c r="GTL426" s="44"/>
      <c r="GTM426" s="44"/>
      <c r="GTN426" s="44"/>
      <c r="GTO426" s="44"/>
      <c r="GTP426" s="44"/>
      <c r="GTQ426" s="44"/>
      <c r="GTR426" s="44"/>
      <c r="GTS426" s="44"/>
      <c r="GTT426" s="44"/>
      <c r="GTU426" s="44"/>
      <c r="GTV426" s="44"/>
      <c r="GTW426" s="44"/>
      <c r="GTX426" s="44"/>
      <c r="GTY426" s="44"/>
      <c r="GTZ426" s="44"/>
      <c r="GUA426" s="44"/>
      <c r="GUB426" s="44"/>
      <c r="GUC426" s="44"/>
      <c r="GUD426" s="44"/>
      <c r="GUE426" s="44"/>
      <c r="GUF426" s="44"/>
      <c r="GUG426" s="44"/>
      <c r="GUH426" s="44"/>
      <c r="GUI426" s="44"/>
      <c r="GUJ426" s="44"/>
      <c r="GUK426" s="44"/>
      <c r="GUL426" s="44"/>
      <c r="GUM426" s="44"/>
      <c r="GUN426" s="44"/>
      <c r="GUO426" s="44"/>
      <c r="GUP426" s="44"/>
      <c r="GUQ426" s="44"/>
      <c r="GUR426" s="44"/>
      <c r="GUS426" s="44"/>
      <c r="GUT426" s="44"/>
      <c r="GUU426" s="44"/>
      <c r="GUV426" s="44"/>
      <c r="GUW426" s="44"/>
      <c r="GUX426" s="44"/>
      <c r="GUY426" s="44"/>
      <c r="GUZ426" s="44"/>
      <c r="GVA426" s="44"/>
      <c r="GVB426" s="44"/>
      <c r="GVC426" s="44"/>
      <c r="GVD426" s="44"/>
      <c r="GVE426" s="44"/>
      <c r="GVF426" s="44"/>
      <c r="GVG426" s="44"/>
      <c r="GVH426" s="44"/>
      <c r="GVI426" s="44"/>
      <c r="GVJ426" s="44"/>
      <c r="GVK426" s="44"/>
      <c r="GVL426" s="44"/>
      <c r="GVM426" s="44"/>
      <c r="GVN426" s="44"/>
      <c r="GVO426" s="44"/>
      <c r="GVP426" s="44"/>
      <c r="GVQ426" s="44"/>
      <c r="GVR426" s="44"/>
      <c r="GVS426" s="44"/>
      <c r="GVT426" s="44"/>
      <c r="GVU426" s="44"/>
      <c r="GVV426" s="44"/>
      <c r="GVW426" s="44"/>
      <c r="GVX426" s="44"/>
      <c r="GVY426" s="44"/>
      <c r="GVZ426" s="44"/>
      <c r="GWA426" s="44"/>
      <c r="GWB426" s="44"/>
      <c r="GWC426" s="44"/>
      <c r="GWD426" s="44"/>
      <c r="GWE426" s="44"/>
      <c r="GWF426" s="44"/>
      <c r="GWG426" s="44"/>
      <c r="GWH426" s="44"/>
      <c r="GWI426" s="44"/>
      <c r="GWJ426" s="44"/>
      <c r="GWK426" s="44"/>
      <c r="GWL426" s="44"/>
      <c r="GWM426" s="44"/>
      <c r="GWN426" s="44"/>
      <c r="GWO426" s="44"/>
      <c r="GWP426" s="44"/>
      <c r="GWQ426" s="44"/>
      <c r="GWR426" s="44"/>
      <c r="GWS426" s="44"/>
      <c r="GWT426" s="44"/>
      <c r="GWU426" s="44"/>
      <c r="GWV426" s="44"/>
      <c r="GWW426" s="44"/>
      <c r="GWX426" s="44"/>
      <c r="GWY426" s="44"/>
      <c r="GWZ426" s="44"/>
      <c r="GXA426" s="44"/>
      <c r="GXB426" s="44"/>
      <c r="GXC426" s="44"/>
      <c r="GXD426" s="44"/>
      <c r="GXE426" s="44"/>
      <c r="GXF426" s="44"/>
      <c r="GXG426" s="44"/>
      <c r="GXH426" s="44"/>
      <c r="GXI426" s="44"/>
      <c r="GXJ426" s="44"/>
      <c r="GXK426" s="44"/>
      <c r="GXL426" s="44"/>
      <c r="GXM426" s="44"/>
      <c r="GXN426" s="44"/>
      <c r="GXO426" s="44"/>
      <c r="GXP426" s="44"/>
      <c r="GXQ426" s="44"/>
      <c r="GXR426" s="44"/>
      <c r="GXS426" s="44"/>
      <c r="GXT426" s="44"/>
      <c r="GXU426" s="44"/>
      <c r="GXV426" s="44"/>
      <c r="GXW426" s="44"/>
      <c r="GXX426" s="44"/>
      <c r="GXY426" s="44"/>
      <c r="GXZ426" s="44"/>
      <c r="GYA426" s="44"/>
      <c r="GYB426" s="44"/>
      <c r="GYC426" s="44"/>
      <c r="GYD426" s="44"/>
      <c r="GYE426" s="44"/>
      <c r="GYF426" s="44"/>
      <c r="GYG426" s="44"/>
      <c r="GYH426" s="44"/>
      <c r="GYI426" s="44"/>
      <c r="GYJ426" s="44"/>
      <c r="GYK426" s="44"/>
      <c r="GYL426" s="44"/>
      <c r="GYM426" s="44"/>
      <c r="GYN426" s="44"/>
      <c r="GYO426" s="44"/>
      <c r="GYP426" s="44"/>
      <c r="GYQ426" s="44"/>
      <c r="GYR426" s="44"/>
      <c r="GYS426" s="44"/>
      <c r="GYT426" s="44"/>
      <c r="GYU426" s="44"/>
      <c r="GYV426" s="44"/>
      <c r="GYW426" s="44"/>
      <c r="GYX426" s="44"/>
      <c r="GYY426" s="44"/>
      <c r="GYZ426" s="44"/>
      <c r="GZA426" s="44"/>
      <c r="GZB426" s="44"/>
      <c r="GZC426" s="44"/>
      <c r="GZD426" s="44"/>
      <c r="GZE426" s="44"/>
      <c r="GZF426" s="44"/>
      <c r="GZG426" s="44"/>
      <c r="GZH426" s="44"/>
      <c r="GZI426" s="44"/>
      <c r="GZJ426" s="44"/>
      <c r="GZK426" s="44"/>
      <c r="GZL426" s="44"/>
      <c r="GZM426" s="44"/>
      <c r="GZN426" s="44"/>
      <c r="GZO426" s="44"/>
      <c r="GZP426" s="44"/>
      <c r="GZQ426" s="44"/>
      <c r="GZR426" s="44"/>
      <c r="GZS426" s="44"/>
      <c r="GZT426" s="44"/>
      <c r="GZU426" s="44"/>
      <c r="GZV426" s="44"/>
      <c r="GZW426" s="44"/>
      <c r="GZX426" s="44"/>
      <c r="GZY426" s="44"/>
      <c r="GZZ426" s="44"/>
      <c r="HAA426" s="44"/>
      <c r="HAB426" s="44"/>
      <c r="HAC426" s="44"/>
      <c r="HAD426" s="44"/>
      <c r="HAE426" s="44"/>
      <c r="HAF426" s="44"/>
      <c r="HAG426" s="44"/>
      <c r="HAH426" s="44"/>
      <c r="HAI426" s="44"/>
      <c r="HAJ426" s="44"/>
      <c r="HAK426" s="44"/>
      <c r="HAL426" s="44"/>
      <c r="HAM426" s="44"/>
      <c r="HAN426" s="44"/>
      <c r="HAO426" s="44"/>
      <c r="HAP426" s="44"/>
      <c r="HAQ426" s="44"/>
      <c r="HAR426" s="44"/>
      <c r="HAS426" s="44"/>
      <c r="HAT426" s="44"/>
      <c r="HAU426" s="44"/>
      <c r="HAV426" s="44"/>
      <c r="HAW426" s="44"/>
      <c r="HAX426" s="44"/>
      <c r="HAY426" s="44"/>
      <c r="HAZ426" s="44"/>
      <c r="HBA426" s="44"/>
      <c r="HBB426" s="44"/>
      <c r="HBC426" s="44"/>
      <c r="HBD426" s="44"/>
      <c r="HBE426" s="44"/>
      <c r="HBF426" s="44"/>
      <c r="HBG426" s="44"/>
      <c r="HBH426" s="44"/>
      <c r="HBI426" s="44"/>
      <c r="HBJ426" s="44"/>
      <c r="HBK426" s="44"/>
      <c r="HBL426" s="44"/>
      <c r="HBM426" s="44"/>
      <c r="HBN426" s="44"/>
      <c r="HBO426" s="44"/>
      <c r="HBP426" s="44"/>
      <c r="HBQ426" s="44"/>
      <c r="HBR426" s="44"/>
      <c r="HBS426" s="44"/>
      <c r="HBT426" s="44"/>
      <c r="HBU426" s="44"/>
      <c r="HBV426" s="44"/>
      <c r="HBW426" s="44"/>
      <c r="HBX426" s="44"/>
      <c r="HBY426" s="44"/>
      <c r="HBZ426" s="44"/>
      <c r="HCA426" s="44"/>
      <c r="HCB426" s="44"/>
      <c r="HCC426" s="44"/>
      <c r="HCD426" s="44"/>
      <c r="HCE426" s="44"/>
      <c r="HCF426" s="44"/>
      <c r="HCG426" s="44"/>
      <c r="HCH426" s="44"/>
      <c r="HCI426" s="44"/>
      <c r="HCJ426" s="44"/>
      <c r="HCK426" s="44"/>
      <c r="HCL426" s="44"/>
      <c r="HCM426" s="44"/>
      <c r="HCN426" s="44"/>
      <c r="HCO426" s="44"/>
      <c r="HCP426" s="44"/>
      <c r="HCQ426" s="44"/>
      <c r="HCR426" s="44"/>
      <c r="HCS426" s="44"/>
      <c r="HCT426" s="44"/>
      <c r="HCU426" s="44"/>
      <c r="HCV426" s="44"/>
      <c r="HCW426" s="44"/>
      <c r="HCX426" s="44"/>
      <c r="HCY426" s="44"/>
      <c r="HCZ426" s="44"/>
      <c r="HDA426" s="44"/>
      <c r="HDB426" s="44"/>
      <c r="HDC426" s="44"/>
      <c r="HDD426" s="44"/>
      <c r="HDE426" s="44"/>
      <c r="HDF426" s="44"/>
      <c r="HDG426" s="44"/>
      <c r="HDH426" s="44"/>
      <c r="HDI426" s="44"/>
      <c r="HDJ426" s="44"/>
      <c r="HDK426" s="44"/>
      <c r="HDL426" s="44"/>
      <c r="HDM426" s="44"/>
      <c r="HDN426" s="44"/>
      <c r="HDO426" s="44"/>
      <c r="HDP426" s="44"/>
      <c r="HDQ426" s="44"/>
      <c r="HDR426" s="44"/>
      <c r="HDS426" s="44"/>
      <c r="HDT426" s="44"/>
      <c r="HDU426" s="44"/>
      <c r="HDV426" s="44"/>
      <c r="HDW426" s="44"/>
      <c r="HDX426" s="44"/>
      <c r="HDY426" s="44"/>
      <c r="HDZ426" s="44"/>
      <c r="HEA426" s="44"/>
      <c r="HEB426" s="44"/>
      <c r="HEC426" s="44"/>
      <c r="HED426" s="44"/>
      <c r="HEE426" s="44"/>
      <c r="HEF426" s="44"/>
      <c r="HEG426" s="44"/>
      <c r="HEH426" s="44"/>
      <c r="HEI426" s="44"/>
      <c r="HEJ426" s="44"/>
      <c r="HEK426" s="44"/>
      <c r="HEL426" s="44"/>
      <c r="HEM426" s="44"/>
      <c r="HEN426" s="44"/>
      <c r="HEO426" s="44"/>
      <c r="HEP426" s="44"/>
      <c r="HEQ426" s="44"/>
      <c r="HER426" s="44"/>
      <c r="HES426" s="44"/>
      <c r="HET426" s="44"/>
      <c r="HEU426" s="44"/>
      <c r="HEV426" s="44"/>
      <c r="HEW426" s="44"/>
      <c r="HEX426" s="44"/>
      <c r="HEY426" s="44"/>
      <c r="HEZ426" s="44"/>
      <c r="HFA426" s="44"/>
      <c r="HFB426" s="44"/>
      <c r="HFC426" s="44"/>
      <c r="HFD426" s="44"/>
      <c r="HFE426" s="44"/>
      <c r="HFF426" s="44"/>
      <c r="HFG426" s="44"/>
      <c r="HFH426" s="44"/>
      <c r="HFI426" s="44"/>
      <c r="HFJ426" s="44"/>
      <c r="HFK426" s="44"/>
      <c r="HFL426" s="44"/>
      <c r="HFM426" s="44"/>
      <c r="HFN426" s="44"/>
      <c r="HFO426" s="44"/>
      <c r="HFP426" s="44"/>
      <c r="HFQ426" s="44"/>
      <c r="HFR426" s="44"/>
      <c r="HFS426" s="44"/>
      <c r="HFT426" s="44"/>
      <c r="HFU426" s="44"/>
      <c r="HFV426" s="44"/>
      <c r="HFW426" s="44"/>
      <c r="HFX426" s="44"/>
      <c r="HFY426" s="44"/>
      <c r="HFZ426" s="44"/>
      <c r="HGA426" s="44"/>
      <c r="HGB426" s="44"/>
      <c r="HGC426" s="44"/>
      <c r="HGD426" s="44"/>
      <c r="HGE426" s="44"/>
      <c r="HGF426" s="44"/>
      <c r="HGG426" s="44"/>
      <c r="HGH426" s="44"/>
      <c r="HGI426" s="44"/>
      <c r="HGJ426" s="44"/>
      <c r="HGK426" s="44"/>
      <c r="HGL426" s="44"/>
      <c r="HGM426" s="44"/>
      <c r="HGN426" s="44"/>
      <c r="HGO426" s="44"/>
      <c r="HGP426" s="44"/>
      <c r="HGQ426" s="44"/>
      <c r="HGR426" s="44"/>
      <c r="HGS426" s="44"/>
      <c r="HGT426" s="44"/>
      <c r="HGU426" s="44"/>
      <c r="HGV426" s="44"/>
      <c r="HGW426" s="44"/>
      <c r="HGX426" s="44"/>
      <c r="HGY426" s="44"/>
      <c r="HGZ426" s="44"/>
      <c r="HHA426" s="44"/>
      <c r="HHB426" s="44"/>
      <c r="HHC426" s="44"/>
      <c r="HHD426" s="44"/>
      <c r="HHE426" s="44"/>
      <c r="HHF426" s="44"/>
      <c r="HHG426" s="44"/>
      <c r="HHH426" s="44"/>
      <c r="HHI426" s="44"/>
      <c r="HHJ426" s="44"/>
      <c r="HHK426" s="44"/>
      <c r="HHL426" s="44"/>
      <c r="HHM426" s="44"/>
      <c r="HHN426" s="44"/>
      <c r="HHO426" s="44"/>
      <c r="HHP426" s="44"/>
      <c r="HHQ426" s="44"/>
      <c r="HHR426" s="44"/>
      <c r="HHS426" s="44"/>
      <c r="HHT426" s="44"/>
      <c r="HHU426" s="44"/>
      <c r="HHV426" s="44"/>
      <c r="HHW426" s="44"/>
      <c r="HHX426" s="44"/>
      <c r="HHY426" s="44"/>
      <c r="HHZ426" s="44"/>
      <c r="HIA426" s="44"/>
      <c r="HIB426" s="44"/>
      <c r="HIC426" s="44"/>
      <c r="HID426" s="44"/>
      <c r="HIE426" s="44"/>
      <c r="HIF426" s="44"/>
      <c r="HIG426" s="44"/>
      <c r="HIH426" s="44"/>
      <c r="HII426" s="44"/>
      <c r="HIJ426" s="44"/>
      <c r="HIK426" s="44"/>
      <c r="HIL426" s="44"/>
      <c r="HIM426" s="44"/>
      <c r="HIN426" s="44"/>
      <c r="HIO426" s="44"/>
      <c r="HIP426" s="44"/>
      <c r="HIQ426" s="44"/>
      <c r="HIR426" s="44"/>
      <c r="HIS426" s="44"/>
      <c r="HIT426" s="44"/>
      <c r="HIU426" s="44"/>
      <c r="HIV426" s="44"/>
      <c r="HIW426" s="44"/>
      <c r="HIX426" s="44"/>
      <c r="HIY426" s="44"/>
      <c r="HIZ426" s="44"/>
      <c r="HJA426" s="44"/>
      <c r="HJB426" s="44"/>
      <c r="HJC426" s="44"/>
      <c r="HJD426" s="44"/>
      <c r="HJE426" s="44"/>
      <c r="HJF426" s="44"/>
      <c r="HJG426" s="44"/>
      <c r="HJH426" s="44"/>
      <c r="HJI426" s="44"/>
      <c r="HJJ426" s="44"/>
      <c r="HJK426" s="44"/>
      <c r="HJL426" s="44"/>
      <c r="HJM426" s="44"/>
      <c r="HJN426" s="44"/>
      <c r="HJO426" s="44"/>
      <c r="HJP426" s="44"/>
      <c r="HJQ426" s="44"/>
      <c r="HJR426" s="44"/>
      <c r="HJS426" s="44"/>
      <c r="HJT426" s="44"/>
      <c r="HJU426" s="44"/>
      <c r="HJV426" s="44"/>
      <c r="HJW426" s="44"/>
      <c r="HJX426" s="44"/>
      <c r="HJY426" s="44"/>
      <c r="HJZ426" s="44"/>
      <c r="HKA426" s="44"/>
      <c r="HKB426" s="44"/>
      <c r="HKC426" s="44"/>
      <c r="HKD426" s="44"/>
      <c r="HKE426" s="44"/>
      <c r="HKF426" s="44"/>
      <c r="HKG426" s="44"/>
      <c r="HKH426" s="44"/>
      <c r="HKI426" s="44"/>
      <c r="HKJ426" s="44"/>
      <c r="HKK426" s="44"/>
      <c r="HKL426" s="44"/>
      <c r="HKM426" s="44"/>
      <c r="HKN426" s="44"/>
      <c r="HKO426" s="44"/>
      <c r="HKP426" s="44"/>
      <c r="HKQ426" s="44"/>
      <c r="HKR426" s="44"/>
      <c r="HKS426" s="44"/>
      <c r="HKT426" s="44"/>
      <c r="HKU426" s="44"/>
      <c r="HKV426" s="44"/>
      <c r="HKW426" s="44"/>
      <c r="HKX426" s="44"/>
      <c r="HKY426" s="44"/>
      <c r="HKZ426" s="44"/>
      <c r="HLA426" s="44"/>
      <c r="HLB426" s="44"/>
      <c r="HLC426" s="44"/>
      <c r="HLD426" s="44"/>
      <c r="HLE426" s="44"/>
      <c r="HLF426" s="44"/>
      <c r="HLG426" s="44"/>
      <c r="HLH426" s="44"/>
      <c r="HLI426" s="44"/>
      <c r="HLJ426" s="44"/>
      <c r="HLK426" s="44"/>
      <c r="HLL426" s="44"/>
      <c r="HLM426" s="44"/>
      <c r="HLN426" s="44"/>
      <c r="HLO426" s="44"/>
      <c r="HLP426" s="44"/>
      <c r="HLQ426" s="44"/>
      <c r="HLR426" s="44"/>
      <c r="HLS426" s="44"/>
      <c r="HLT426" s="44"/>
      <c r="HLU426" s="44"/>
      <c r="HLV426" s="44"/>
      <c r="HLW426" s="44"/>
      <c r="HLX426" s="44"/>
      <c r="HLY426" s="44"/>
      <c r="HLZ426" s="44"/>
      <c r="HMA426" s="44"/>
      <c r="HMB426" s="44"/>
      <c r="HMC426" s="44"/>
      <c r="HMD426" s="44"/>
      <c r="HME426" s="44"/>
      <c r="HMF426" s="44"/>
      <c r="HMG426" s="44"/>
      <c r="HMH426" s="44"/>
      <c r="HMI426" s="44"/>
      <c r="HMJ426" s="44"/>
      <c r="HMK426" s="44"/>
      <c r="HML426" s="44"/>
      <c r="HMM426" s="44"/>
      <c r="HMN426" s="44"/>
      <c r="HMO426" s="44"/>
      <c r="HMP426" s="44"/>
      <c r="HMQ426" s="44"/>
      <c r="HMR426" s="44"/>
      <c r="HMS426" s="44"/>
      <c r="HMT426" s="44"/>
      <c r="HMU426" s="44"/>
      <c r="HMV426" s="44"/>
      <c r="HMW426" s="44"/>
      <c r="HMX426" s="44"/>
      <c r="HMY426" s="44"/>
      <c r="HMZ426" s="44"/>
      <c r="HNA426" s="44"/>
      <c r="HNB426" s="44"/>
      <c r="HNC426" s="44"/>
      <c r="HND426" s="44"/>
      <c r="HNE426" s="44"/>
      <c r="HNF426" s="44"/>
      <c r="HNG426" s="44"/>
      <c r="HNH426" s="44"/>
      <c r="HNI426" s="44"/>
      <c r="HNJ426" s="44"/>
      <c r="HNK426" s="44"/>
      <c r="HNL426" s="44"/>
      <c r="HNM426" s="44"/>
      <c r="HNN426" s="44"/>
      <c r="HNO426" s="44"/>
      <c r="HNP426" s="44"/>
      <c r="HNQ426" s="44"/>
      <c r="HNR426" s="44"/>
      <c r="HNS426" s="44"/>
      <c r="HNT426" s="44"/>
      <c r="HNU426" s="44"/>
      <c r="HNV426" s="44"/>
      <c r="HNW426" s="44"/>
      <c r="HNX426" s="44"/>
      <c r="HNY426" s="44"/>
      <c r="HNZ426" s="44"/>
      <c r="HOA426" s="44"/>
      <c r="HOB426" s="44"/>
      <c r="HOC426" s="44"/>
      <c r="HOD426" s="44"/>
      <c r="HOE426" s="44"/>
      <c r="HOF426" s="44"/>
      <c r="HOG426" s="44"/>
      <c r="HOH426" s="44"/>
      <c r="HOI426" s="44"/>
      <c r="HOJ426" s="44"/>
      <c r="HOK426" s="44"/>
      <c r="HOL426" s="44"/>
      <c r="HOM426" s="44"/>
      <c r="HON426" s="44"/>
      <c r="HOO426" s="44"/>
      <c r="HOP426" s="44"/>
      <c r="HOQ426" s="44"/>
      <c r="HOR426" s="44"/>
      <c r="HOS426" s="44"/>
      <c r="HOT426" s="44"/>
      <c r="HOU426" s="44"/>
      <c r="HOV426" s="44"/>
      <c r="HOW426" s="44"/>
      <c r="HOX426" s="44"/>
      <c r="HOY426" s="44"/>
      <c r="HOZ426" s="44"/>
      <c r="HPA426" s="44"/>
      <c r="HPB426" s="44"/>
      <c r="HPC426" s="44"/>
      <c r="HPD426" s="44"/>
      <c r="HPE426" s="44"/>
      <c r="HPF426" s="44"/>
      <c r="HPG426" s="44"/>
      <c r="HPH426" s="44"/>
      <c r="HPI426" s="44"/>
      <c r="HPJ426" s="44"/>
      <c r="HPK426" s="44"/>
      <c r="HPL426" s="44"/>
      <c r="HPM426" s="44"/>
      <c r="HPN426" s="44"/>
      <c r="HPO426" s="44"/>
      <c r="HPP426" s="44"/>
      <c r="HPQ426" s="44"/>
      <c r="HPR426" s="44"/>
      <c r="HPS426" s="44"/>
      <c r="HPT426" s="44"/>
      <c r="HPU426" s="44"/>
      <c r="HPV426" s="44"/>
      <c r="HPW426" s="44"/>
      <c r="HPX426" s="44"/>
      <c r="HPY426" s="44"/>
      <c r="HPZ426" s="44"/>
      <c r="HQA426" s="44"/>
      <c r="HQB426" s="44"/>
      <c r="HQC426" s="44"/>
      <c r="HQD426" s="44"/>
      <c r="HQE426" s="44"/>
      <c r="HQF426" s="44"/>
      <c r="HQG426" s="44"/>
      <c r="HQH426" s="44"/>
      <c r="HQI426" s="44"/>
      <c r="HQJ426" s="44"/>
      <c r="HQK426" s="44"/>
      <c r="HQL426" s="44"/>
      <c r="HQM426" s="44"/>
      <c r="HQN426" s="44"/>
      <c r="HQO426" s="44"/>
      <c r="HQP426" s="44"/>
      <c r="HQQ426" s="44"/>
      <c r="HQR426" s="44"/>
      <c r="HQS426" s="44"/>
      <c r="HQT426" s="44"/>
      <c r="HQU426" s="44"/>
      <c r="HQV426" s="44"/>
      <c r="HQW426" s="44"/>
      <c r="HQX426" s="44"/>
      <c r="HQY426" s="44"/>
      <c r="HQZ426" s="44"/>
      <c r="HRA426" s="44"/>
      <c r="HRB426" s="44"/>
      <c r="HRC426" s="44"/>
      <c r="HRD426" s="44"/>
      <c r="HRE426" s="44"/>
      <c r="HRF426" s="44"/>
      <c r="HRG426" s="44"/>
      <c r="HRH426" s="44"/>
      <c r="HRI426" s="44"/>
      <c r="HRJ426" s="44"/>
      <c r="HRK426" s="44"/>
      <c r="HRL426" s="44"/>
      <c r="HRM426" s="44"/>
      <c r="HRN426" s="44"/>
      <c r="HRO426" s="44"/>
      <c r="HRP426" s="44"/>
      <c r="HRQ426" s="44"/>
      <c r="HRR426" s="44"/>
      <c r="HRS426" s="44"/>
      <c r="HRT426" s="44"/>
      <c r="HRU426" s="44"/>
      <c r="HRV426" s="44"/>
      <c r="HRW426" s="44"/>
      <c r="HRX426" s="44"/>
      <c r="HRY426" s="44"/>
      <c r="HRZ426" s="44"/>
      <c r="HSA426" s="44"/>
      <c r="HSB426" s="44"/>
      <c r="HSC426" s="44"/>
      <c r="HSD426" s="44"/>
      <c r="HSE426" s="44"/>
      <c r="HSF426" s="44"/>
      <c r="HSG426" s="44"/>
      <c r="HSH426" s="44"/>
      <c r="HSI426" s="44"/>
      <c r="HSJ426" s="44"/>
      <c r="HSK426" s="44"/>
      <c r="HSL426" s="44"/>
      <c r="HSM426" s="44"/>
      <c r="HSN426" s="44"/>
      <c r="HSO426" s="44"/>
      <c r="HSP426" s="44"/>
      <c r="HSQ426" s="44"/>
      <c r="HSR426" s="44"/>
      <c r="HSS426" s="44"/>
      <c r="HST426" s="44"/>
      <c r="HSU426" s="44"/>
      <c r="HSV426" s="44"/>
      <c r="HSW426" s="44"/>
      <c r="HSX426" s="44"/>
      <c r="HSY426" s="44"/>
      <c r="HSZ426" s="44"/>
      <c r="HTA426" s="44"/>
      <c r="HTB426" s="44"/>
      <c r="HTC426" s="44"/>
      <c r="HTD426" s="44"/>
      <c r="HTE426" s="44"/>
      <c r="HTF426" s="44"/>
      <c r="HTG426" s="44"/>
      <c r="HTH426" s="44"/>
      <c r="HTI426" s="44"/>
      <c r="HTJ426" s="44"/>
      <c r="HTK426" s="44"/>
      <c r="HTL426" s="44"/>
      <c r="HTM426" s="44"/>
      <c r="HTN426" s="44"/>
      <c r="HTO426" s="44"/>
      <c r="HTP426" s="44"/>
      <c r="HTQ426" s="44"/>
      <c r="HTR426" s="44"/>
      <c r="HTS426" s="44"/>
      <c r="HTT426" s="44"/>
      <c r="HTU426" s="44"/>
      <c r="HTV426" s="44"/>
      <c r="HTW426" s="44"/>
      <c r="HTX426" s="44"/>
      <c r="HTY426" s="44"/>
      <c r="HTZ426" s="44"/>
      <c r="HUA426" s="44"/>
      <c r="HUB426" s="44"/>
      <c r="HUC426" s="44"/>
      <c r="HUD426" s="44"/>
      <c r="HUE426" s="44"/>
      <c r="HUF426" s="44"/>
      <c r="HUG426" s="44"/>
      <c r="HUH426" s="44"/>
      <c r="HUI426" s="44"/>
      <c r="HUJ426" s="44"/>
      <c r="HUK426" s="44"/>
      <c r="HUL426" s="44"/>
      <c r="HUM426" s="44"/>
      <c r="HUN426" s="44"/>
      <c r="HUO426" s="44"/>
      <c r="HUP426" s="44"/>
      <c r="HUQ426" s="44"/>
      <c r="HUR426" s="44"/>
      <c r="HUS426" s="44"/>
      <c r="HUT426" s="44"/>
      <c r="HUU426" s="44"/>
      <c r="HUV426" s="44"/>
      <c r="HUW426" s="44"/>
      <c r="HUX426" s="44"/>
      <c r="HUY426" s="44"/>
      <c r="HUZ426" s="44"/>
      <c r="HVA426" s="44"/>
      <c r="HVB426" s="44"/>
      <c r="HVC426" s="44"/>
      <c r="HVD426" s="44"/>
      <c r="HVE426" s="44"/>
      <c r="HVF426" s="44"/>
      <c r="HVG426" s="44"/>
      <c r="HVH426" s="44"/>
      <c r="HVI426" s="44"/>
      <c r="HVJ426" s="44"/>
      <c r="HVK426" s="44"/>
      <c r="HVL426" s="44"/>
      <c r="HVM426" s="44"/>
      <c r="HVN426" s="44"/>
      <c r="HVO426" s="44"/>
      <c r="HVP426" s="44"/>
      <c r="HVQ426" s="44"/>
      <c r="HVR426" s="44"/>
      <c r="HVS426" s="44"/>
      <c r="HVT426" s="44"/>
      <c r="HVU426" s="44"/>
      <c r="HVV426" s="44"/>
      <c r="HVW426" s="44"/>
      <c r="HVX426" s="44"/>
      <c r="HVY426" s="44"/>
      <c r="HVZ426" s="44"/>
      <c r="HWA426" s="44"/>
      <c r="HWB426" s="44"/>
      <c r="HWC426" s="44"/>
      <c r="HWD426" s="44"/>
      <c r="HWE426" s="44"/>
      <c r="HWF426" s="44"/>
      <c r="HWG426" s="44"/>
      <c r="HWH426" s="44"/>
      <c r="HWI426" s="44"/>
      <c r="HWJ426" s="44"/>
      <c r="HWK426" s="44"/>
      <c r="HWL426" s="44"/>
      <c r="HWM426" s="44"/>
      <c r="HWN426" s="44"/>
      <c r="HWO426" s="44"/>
      <c r="HWP426" s="44"/>
      <c r="HWQ426" s="44"/>
      <c r="HWR426" s="44"/>
      <c r="HWS426" s="44"/>
      <c r="HWT426" s="44"/>
      <c r="HWU426" s="44"/>
      <c r="HWV426" s="44"/>
      <c r="HWW426" s="44"/>
      <c r="HWX426" s="44"/>
      <c r="HWY426" s="44"/>
      <c r="HWZ426" s="44"/>
      <c r="HXA426" s="44"/>
      <c r="HXB426" s="44"/>
      <c r="HXC426" s="44"/>
      <c r="HXD426" s="44"/>
      <c r="HXE426" s="44"/>
      <c r="HXF426" s="44"/>
      <c r="HXG426" s="44"/>
      <c r="HXH426" s="44"/>
      <c r="HXI426" s="44"/>
      <c r="HXJ426" s="44"/>
      <c r="HXK426" s="44"/>
      <c r="HXL426" s="44"/>
      <c r="HXM426" s="44"/>
      <c r="HXN426" s="44"/>
      <c r="HXO426" s="44"/>
      <c r="HXP426" s="44"/>
      <c r="HXQ426" s="44"/>
      <c r="HXR426" s="44"/>
      <c r="HXS426" s="44"/>
      <c r="HXT426" s="44"/>
      <c r="HXU426" s="44"/>
      <c r="HXV426" s="44"/>
      <c r="HXW426" s="44"/>
      <c r="HXX426" s="44"/>
      <c r="HXY426" s="44"/>
      <c r="HXZ426" s="44"/>
      <c r="HYA426" s="44"/>
      <c r="HYB426" s="44"/>
      <c r="HYC426" s="44"/>
      <c r="HYD426" s="44"/>
      <c r="HYE426" s="44"/>
      <c r="HYF426" s="44"/>
      <c r="HYG426" s="44"/>
      <c r="HYH426" s="44"/>
      <c r="HYI426" s="44"/>
      <c r="HYJ426" s="44"/>
      <c r="HYK426" s="44"/>
      <c r="HYL426" s="44"/>
      <c r="HYM426" s="44"/>
      <c r="HYN426" s="44"/>
      <c r="HYO426" s="44"/>
      <c r="HYP426" s="44"/>
      <c r="HYQ426" s="44"/>
      <c r="HYR426" s="44"/>
      <c r="HYS426" s="44"/>
      <c r="HYT426" s="44"/>
      <c r="HYU426" s="44"/>
      <c r="HYV426" s="44"/>
      <c r="HYW426" s="44"/>
      <c r="HYX426" s="44"/>
      <c r="HYY426" s="44"/>
      <c r="HYZ426" s="44"/>
      <c r="HZA426" s="44"/>
      <c r="HZB426" s="44"/>
      <c r="HZC426" s="44"/>
      <c r="HZD426" s="44"/>
      <c r="HZE426" s="44"/>
      <c r="HZF426" s="44"/>
      <c r="HZG426" s="44"/>
      <c r="HZH426" s="44"/>
      <c r="HZI426" s="44"/>
      <c r="HZJ426" s="44"/>
      <c r="HZK426" s="44"/>
      <c r="HZL426" s="44"/>
      <c r="HZM426" s="44"/>
      <c r="HZN426" s="44"/>
      <c r="HZO426" s="44"/>
      <c r="HZP426" s="44"/>
      <c r="HZQ426" s="44"/>
      <c r="HZR426" s="44"/>
      <c r="HZS426" s="44"/>
      <c r="HZT426" s="44"/>
      <c r="HZU426" s="44"/>
      <c r="HZV426" s="44"/>
      <c r="HZW426" s="44"/>
      <c r="HZX426" s="44"/>
      <c r="HZY426" s="44"/>
      <c r="HZZ426" s="44"/>
      <c r="IAA426" s="44"/>
      <c r="IAB426" s="44"/>
      <c r="IAC426" s="44"/>
      <c r="IAD426" s="44"/>
      <c r="IAE426" s="44"/>
      <c r="IAF426" s="44"/>
      <c r="IAG426" s="44"/>
      <c r="IAH426" s="44"/>
      <c r="IAI426" s="44"/>
      <c r="IAJ426" s="44"/>
      <c r="IAK426" s="44"/>
      <c r="IAL426" s="44"/>
      <c r="IAM426" s="44"/>
      <c r="IAN426" s="44"/>
      <c r="IAO426" s="44"/>
      <c r="IAP426" s="44"/>
      <c r="IAQ426" s="44"/>
      <c r="IAR426" s="44"/>
      <c r="IAS426" s="44"/>
      <c r="IAT426" s="44"/>
      <c r="IAU426" s="44"/>
      <c r="IAV426" s="44"/>
      <c r="IAW426" s="44"/>
      <c r="IAX426" s="44"/>
      <c r="IAY426" s="44"/>
      <c r="IAZ426" s="44"/>
      <c r="IBA426" s="44"/>
      <c r="IBB426" s="44"/>
      <c r="IBC426" s="44"/>
      <c r="IBD426" s="44"/>
      <c r="IBE426" s="44"/>
      <c r="IBF426" s="44"/>
      <c r="IBG426" s="44"/>
      <c r="IBH426" s="44"/>
      <c r="IBI426" s="44"/>
      <c r="IBJ426" s="44"/>
      <c r="IBK426" s="44"/>
      <c r="IBL426" s="44"/>
      <c r="IBM426" s="44"/>
      <c r="IBN426" s="44"/>
      <c r="IBO426" s="44"/>
      <c r="IBP426" s="44"/>
      <c r="IBQ426" s="44"/>
      <c r="IBR426" s="44"/>
      <c r="IBS426" s="44"/>
      <c r="IBT426" s="44"/>
      <c r="IBU426" s="44"/>
      <c r="IBV426" s="44"/>
      <c r="IBW426" s="44"/>
      <c r="IBX426" s="44"/>
      <c r="IBY426" s="44"/>
      <c r="IBZ426" s="44"/>
      <c r="ICA426" s="44"/>
      <c r="ICB426" s="44"/>
      <c r="ICC426" s="44"/>
      <c r="ICD426" s="44"/>
      <c r="ICE426" s="44"/>
      <c r="ICF426" s="44"/>
      <c r="ICG426" s="44"/>
      <c r="ICH426" s="44"/>
      <c r="ICI426" s="44"/>
      <c r="ICJ426" s="44"/>
      <c r="ICK426" s="44"/>
      <c r="ICL426" s="44"/>
      <c r="ICM426" s="44"/>
      <c r="ICN426" s="44"/>
      <c r="ICO426" s="44"/>
      <c r="ICP426" s="44"/>
      <c r="ICQ426" s="44"/>
      <c r="ICR426" s="44"/>
      <c r="ICS426" s="44"/>
      <c r="ICT426" s="44"/>
      <c r="ICU426" s="44"/>
      <c r="ICV426" s="44"/>
      <c r="ICW426" s="44"/>
      <c r="ICX426" s="44"/>
      <c r="ICY426" s="44"/>
      <c r="ICZ426" s="44"/>
      <c r="IDA426" s="44"/>
      <c r="IDB426" s="44"/>
      <c r="IDC426" s="44"/>
      <c r="IDD426" s="44"/>
      <c r="IDE426" s="44"/>
      <c r="IDF426" s="44"/>
      <c r="IDG426" s="44"/>
      <c r="IDH426" s="44"/>
      <c r="IDI426" s="44"/>
      <c r="IDJ426" s="44"/>
      <c r="IDK426" s="44"/>
      <c r="IDL426" s="44"/>
      <c r="IDM426" s="44"/>
      <c r="IDN426" s="44"/>
      <c r="IDO426" s="44"/>
      <c r="IDP426" s="44"/>
      <c r="IDQ426" s="44"/>
      <c r="IDR426" s="44"/>
      <c r="IDS426" s="44"/>
      <c r="IDT426" s="44"/>
      <c r="IDU426" s="44"/>
      <c r="IDV426" s="44"/>
      <c r="IDW426" s="44"/>
      <c r="IDX426" s="44"/>
      <c r="IDY426" s="44"/>
      <c r="IDZ426" s="44"/>
      <c r="IEA426" s="44"/>
      <c r="IEB426" s="44"/>
      <c r="IEC426" s="44"/>
      <c r="IED426" s="44"/>
      <c r="IEE426" s="44"/>
      <c r="IEF426" s="44"/>
      <c r="IEG426" s="44"/>
      <c r="IEH426" s="44"/>
      <c r="IEI426" s="44"/>
      <c r="IEJ426" s="44"/>
      <c r="IEK426" s="44"/>
      <c r="IEL426" s="44"/>
      <c r="IEM426" s="44"/>
      <c r="IEN426" s="44"/>
      <c r="IEO426" s="44"/>
      <c r="IEP426" s="44"/>
      <c r="IEQ426" s="44"/>
      <c r="IER426" s="44"/>
      <c r="IES426" s="44"/>
      <c r="IET426" s="44"/>
      <c r="IEU426" s="44"/>
      <c r="IEV426" s="44"/>
      <c r="IEW426" s="44"/>
      <c r="IEX426" s="44"/>
      <c r="IEY426" s="44"/>
      <c r="IEZ426" s="44"/>
      <c r="IFA426" s="44"/>
      <c r="IFB426" s="44"/>
      <c r="IFC426" s="44"/>
      <c r="IFD426" s="44"/>
      <c r="IFE426" s="44"/>
      <c r="IFF426" s="44"/>
      <c r="IFG426" s="44"/>
      <c r="IFH426" s="44"/>
      <c r="IFI426" s="44"/>
      <c r="IFJ426" s="44"/>
      <c r="IFK426" s="44"/>
      <c r="IFL426" s="44"/>
      <c r="IFM426" s="44"/>
      <c r="IFN426" s="44"/>
      <c r="IFO426" s="44"/>
      <c r="IFP426" s="44"/>
      <c r="IFQ426" s="44"/>
      <c r="IFR426" s="44"/>
      <c r="IFS426" s="44"/>
      <c r="IFT426" s="44"/>
      <c r="IFU426" s="44"/>
      <c r="IFV426" s="44"/>
      <c r="IFW426" s="44"/>
      <c r="IFX426" s="44"/>
      <c r="IFY426" s="44"/>
      <c r="IFZ426" s="44"/>
      <c r="IGA426" s="44"/>
      <c r="IGB426" s="44"/>
      <c r="IGC426" s="44"/>
      <c r="IGD426" s="44"/>
      <c r="IGE426" s="44"/>
      <c r="IGF426" s="44"/>
      <c r="IGG426" s="44"/>
      <c r="IGH426" s="44"/>
      <c r="IGI426" s="44"/>
      <c r="IGJ426" s="44"/>
      <c r="IGK426" s="44"/>
      <c r="IGL426" s="44"/>
      <c r="IGM426" s="44"/>
      <c r="IGN426" s="44"/>
      <c r="IGO426" s="44"/>
      <c r="IGP426" s="44"/>
      <c r="IGQ426" s="44"/>
      <c r="IGR426" s="44"/>
      <c r="IGS426" s="44"/>
      <c r="IGT426" s="44"/>
      <c r="IGU426" s="44"/>
      <c r="IGV426" s="44"/>
      <c r="IGW426" s="44"/>
      <c r="IGX426" s="44"/>
      <c r="IGY426" s="44"/>
      <c r="IGZ426" s="44"/>
      <c r="IHA426" s="44"/>
      <c r="IHB426" s="44"/>
      <c r="IHC426" s="44"/>
      <c r="IHD426" s="44"/>
      <c r="IHE426" s="44"/>
      <c r="IHF426" s="44"/>
      <c r="IHG426" s="44"/>
      <c r="IHH426" s="44"/>
      <c r="IHI426" s="44"/>
      <c r="IHJ426" s="44"/>
      <c r="IHK426" s="44"/>
      <c r="IHL426" s="44"/>
      <c r="IHM426" s="44"/>
      <c r="IHN426" s="44"/>
      <c r="IHO426" s="44"/>
      <c r="IHP426" s="44"/>
      <c r="IHQ426" s="44"/>
      <c r="IHR426" s="44"/>
      <c r="IHS426" s="44"/>
      <c r="IHT426" s="44"/>
      <c r="IHU426" s="44"/>
      <c r="IHV426" s="44"/>
      <c r="IHW426" s="44"/>
      <c r="IHX426" s="44"/>
      <c r="IHY426" s="44"/>
      <c r="IHZ426" s="44"/>
      <c r="IIA426" s="44"/>
      <c r="IIB426" s="44"/>
      <c r="IIC426" s="44"/>
      <c r="IID426" s="44"/>
      <c r="IIE426" s="44"/>
      <c r="IIF426" s="44"/>
      <c r="IIG426" s="44"/>
      <c r="IIH426" s="44"/>
      <c r="III426" s="44"/>
      <c r="IIJ426" s="44"/>
      <c r="IIK426" s="44"/>
      <c r="IIL426" s="44"/>
      <c r="IIM426" s="44"/>
      <c r="IIN426" s="44"/>
      <c r="IIO426" s="44"/>
      <c r="IIP426" s="44"/>
      <c r="IIQ426" s="44"/>
      <c r="IIR426" s="44"/>
      <c r="IIS426" s="44"/>
      <c r="IIT426" s="44"/>
      <c r="IIU426" s="44"/>
      <c r="IIV426" s="44"/>
      <c r="IIW426" s="44"/>
      <c r="IIX426" s="44"/>
      <c r="IIY426" s="44"/>
      <c r="IIZ426" s="44"/>
      <c r="IJA426" s="44"/>
      <c r="IJB426" s="44"/>
      <c r="IJC426" s="44"/>
      <c r="IJD426" s="44"/>
      <c r="IJE426" s="44"/>
      <c r="IJF426" s="44"/>
      <c r="IJG426" s="44"/>
      <c r="IJH426" s="44"/>
      <c r="IJI426" s="44"/>
      <c r="IJJ426" s="44"/>
      <c r="IJK426" s="44"/>
      <c r="IJL426" s="44"/>
      <c r="IJM426" s="44"/>
      <c r="IJN426" s="44"/>
      <c r="IJO426" s="44"/>
      <c r="IJP426" s="44"/>
      <c r="IJQ426" s="44"/>
      <c r="IJR426" s="44"/>
      <c r="IJS426" s="44"/>
      <c r="IJT426" s="44"/>
      <c r="IJU426" s="44"/>
      <c r="IJV426" s="44"/>
      <c r="IJW426" s="44"/>
      <c r="IJX426" s="44"/>
      <c r="IJY426" s="44"/>
      <c r="IJZ426" s="44"/>
      <c r="IKA426" s="44"/>
      <c r="IKB426" s="44"/>
      <c r="IKC426" s="44"/>
      <c r="IKD426" s="44"/>
      <c r="IKE426" s="44"/>
      <c r="IKF426" s="44"/>
      <c r="IKG426" s="44"/>
      <c r="IKH426" s="44"/>
      <c r="IKI426" s="44"/>
      <c r="IKJ426" s="44"/>
      <c r="IKK426" s="44"/>
      <c r="IKL426" s="44"/>
      <c r="IKM426" s="44"/>
      <c r="IKN426" s="44"/>
      <c r="IKO426" s="44"/>
      <c r="IKP426" s="44"/>
      <c r="IKQ426" s="44"/>
      <c r="IKR426" s="44"/>
      <c r="IKS426" s="44"/>
      <c r="IKT426" s="44"/>
      <c r="IKU426" s="44"/>
      <c r="IKV426" s="44"/>
      <c r="IKW426" s="44"/>
      <c r="IKX426" s="44"/>
      <c r="IKY426" s="44"/>
      <c r="IKZ426" s="44"/>
      <c r="ILA426" s="44"/>
      <c r="ILB426" s="44"/>
      <c r="ILC426" s="44"/>
      <c r="ILD426" s="44"/>
      <c r="ILE426" s="44"/>
      <c r="ILF426" s="44"/>
      <c r="ILG426" s="44"/>
      <c r="ILH426" s="44"/>
      <c r="ILI426" s="44"/>
      <c r="ILJ426" s="44"/>
      <c r="ILK426" s="44"/>
      <c r="ILL426" s="44"/>
      <c r="ILM426" s="44"/>
      <c r="ILN426" s="44"/>
      <c r="ILO426" s="44"/>
      <c r="ILP426" s="44"/>
      <c r="ILQ426" s="44"/>
      <c r="ILR426" s="44"/>
      <c r="ILS426" s="44"/>
      <c r="ILT426" s="44"/>
      <c r="ILU426" s="44"/>
      <c r="ILV426" s="44"/>
      <c r="ILW426" s="44"/>
      <c r="ILX426" s="44"/>
      <c r="ILY426" s="44"/>
      <c r="ILZ426" s="44"/>
      <c r="IMA426" s="44"/>
      <c r="IMB426" s="44"/>
      <c r="IMC426" s="44"/>
      <c r="IMD426" s="44"/>
      <c r="IME426" s="44"/>
      <c r="IMF426" s="44"/>
      <c r="IMG426" s="44"/>
      <c r="IMH426" s="44"/>
      <c r="IMI426" s="44"/>
      <c r="IMJ426" s="44"/>
      <c r="IMK426" s="44"/>
      <c r="IML426" s="44"/>
      <c r="IMM426" s="44"/>
      <c r="IMN426" s="44"/>
      <c r="IMO426" s="44"/>
      <c r="IMP426" s="44"/>
      <c r="IMQ426" s="44"/>
      <c r="IMR426" s="44"/>
      <c r="IMS426" s="44"/>
      <c r="IMT426" s="44"/>
      <c r="IMU426" s="44"/>
      <c r="IMV426" s="44"/>
      <c r="IMW426" s="44"/>
      <c r="IMX426" s="44"/>
      <c r="IMY426" s="44"/>
      <c r="IMZ426" s="44"/>
      <c r="INA426" s="44"/>
      <c r="INB426" s="44"/>
      <c r="INC426" s="44"/>
      <c r="IND426" s="44"/>
      <c r="INE426" s="44"/>
      <c r="INF426" s="44"/>
      <c r="ING426" s="44"/>
      <c r="INH426" s="44"/>
      <c r="INI426" s="44"/>
      <c r="INJ426" s="44"/>
      <c r="INK426" s="44"/>
      <c r="INL426" s="44"/>
      <c r="INM426" s="44"/>
      <c r="INN426" s="44"/>
      <c r="INO426" s="44"/>
      <c r="INP426" s="44"/>
      <c r="INQ426" s="44"/>
      <c r="INR426" s="44"/>
      <c r="INS426" s="44"/>
      <c r="INT426" s="44"/>
      <c r="INU426" s="44"/>
      <c r="INV426" s="44"/>
      <c r="INW426" s="44"/>
      <c r="INX426" s="44"/>
      <c r="INY426" s="44"/>
      <c r="INZ426" s="44"/>
      <c r="IOA426" s="44"/>
      <c r="IOB426" s="44"/>
      <c r="IOC426" s="44"/>
      <c r="IOD426" s="44"/>
      <c r="IOE426" s="44"/>
      <c r="IOF426" s="44"/>
      <c r="IOG426" s="44"/>
      <c r="IOH426" s="44"/>
      <c r="IOI426" s="44"/>
      <c r="IOJ426" s="44"/>
      <c r="IOK426" s="44"/>
      <c r="IOL426" s="44"/>
      <c r="IOM426" s="44"/>
      <c r="ION426" s="44"/>
      <c r="IOO426" s="44"/>
      <c r="IOP426" s="44"/>
      <c r="IOQ426" s="44"/>
      <c r="IOR426" s="44"/>
      <c r="IOS426" s="44"/>
      <c r="IOT426" s="44"/>
      <c r="IOU426" s="44"/>
      <c r="IOV426" s="44"/>
      <c r="IOW426" s="44"/>
      <c r="IOX426" s="44"/>
      <c r="IOY426" s="44"/>
      <c r="IOZ426" s="44"/>
      <c r="IPA426" s="44"/>
      <c r="IPB426" s="44"/>
      <c r="IPC426" s="44"/>
      <c r="IPD426" s="44"/>
      <c r="IPE426" s="44"/>
      <c r="IPF426" s="44"/>
      <c r="IPG426" s="44"/>
      <c r="IPH426" s="44"/>
      <c r="IPI426" s="44"/>
      <c r="IPJ426" s="44"/>
      <c r="IPK426" s="44"/>
      <c r="IPL426" s="44"/>
      <c r="IPM426" s="44"/>
      <c r="IPN426" s="44"/>
      <c r="IPO426" s="44"/>
      <c r="IPP426" s="44"/>
      <c r="IPQ426" s="44"/>
      <c r="IPR426" s="44"/>
      <c r="IPS426" s="44"/>
      <c r="IPT426" s="44"/>
      <c r="IPU426" s="44"/>
      <c r="IPV426" s="44"/>
      <c r="IPW426" s="44"/>
      <c r="IPX426" s="44"/>
      <c r="IPY426" s="44"/>
      <c r="IPZ426" s="44"/>
      <c r="IQA426" s="44"/>
      <c r="IQB426" s="44"/>
      <c r="IQC426" s="44"/>
      <c r="IQD426" s="44"/>
      <c r="IQE426" s="44"/>
      <c r="IQF426" s="44"/>
      <c r="IQG426" s="44"/>
      <c r="IQH426" s="44"/>
      <c r="IQI426" s="44"/>
      <c r="IQJ426" s="44"/>
      <c r="IQK426" s="44"/>
      <c r="IQL426" s="44"/>
      <c r="IQM426" s="44"/>
      <c r="IQN426" s="44"/>
      <c r="IQO426" s="44"/>
      <c r="IQP426" s="44"/>
      <c r="IQQ426" s="44"/>
      <c r="IQR426" s="44"/>
      <c r="IQS426" s="44"/>
      <c r="IQT426" s="44"/>
      <c r="IQU426" s="44"/>
      <c r="IQV426" s="44"/>
      <c r="IQW426" s="44"/>
      <c r="IQX426" s="44"/>
      <c r="IQY426" s="44"/>
      <c r="IQZ426" s="44"/>
      <c r="IRA426" s="44"/>
      <c r="IRB426" s="44"/>
      <c r="IRC426" s="44"/>
      <c r="IRD426" s="44"/>
      <c r="IRE426" s="44"/>
      <c r="IRF426" s="44"/>
      <c r="IRG426" s="44"/>
      <c r="IRH426" s="44"/>
      <c r="IRI426" s="44"/>
      <c r="IRJ426" s="44"/>
      <c r="IRK426" s="44"/>
      <c r="IRL426" s="44"/>
      <c r="IRM426" s="44"/>
      <c r="IRN426" s="44"/>
      <c r="IRO426" s="44"/>
      <c r="IRP426" s="44"/>
      <c r="IRQ426" s="44"/>
      <c r="IRR426" s="44"/>
      <c r="IRS426" s="44"/>
      <c r="IRT426" s="44"/>
      <c r="IRU426" s="44"/>
      <c r="IRV426" s="44"/>
      <c r="IRW426" s="44"/>
      <c r="IRX426" s="44"/>
      <c r="IRY426" s="44"/>
      <c r="IRZ426" s="44"/>
      <c r="ISA426" s="44"/>
      <c r="ISB426" s="44"/>
      <c r="ISC426" s="44"/>
      <c r="ISD426" s="44"/>
      <c r="ISE426" s="44"/>
      <c r="ISF426" s="44"/>
      <c r="ISG426" s="44"/>
      <c r="ISH426" s="44"/>
      <c r="ISI426" s="44"/>
      <c r="ISJ426" s="44"/>
      <c r="ISK426" s="44"/>
      <c r="ISL426" s="44"/>
      <c r="ISM426" s="44"/>
      <c r="ISN426" s="44"/>
      <c r="ISO426" s="44"/>
      <c r="ISP426" s="44"/>
      <c r="ISQ426" s="44"/>
      <c r="ISR426" s="44"/>
      <c r="ISS426" s="44"/>
      <c r="IST426" s="44"/>
      <c r="ISU426" s="44"/>
      <c r="ISV426" s="44"/>
      <c r="ISW426" s="44"/>
      <c r="ISX426" s="44"/>
      <c r="ISY426" s="44"/>
      <c r="ISZ426" s="44"/>
      <c r="ITA426" s="44"/>
      <c r="ITB426" s="44"/>
      <c r="ITC426" s="44"/>
      <c r="ITD426" s="44"/>
      <c r="ITE426" s="44"/>
      <c r="ITF426" s="44"/>
      <c r="ITG426" s="44"/>
      <c r="ITH426" s="44"/>
      <c r="ITI426" s="44"/>
      <c r="ITJ426" s="44"/>
      <c r="ITK426" s="44"/>
      <c r="ITL426" s="44"/>
      <c r="ITM426" s="44"/>
      <c r="ITN426" s="44"/>
      <c r="ITO426" s="44"/>
      <c r="ITP426" s="44"/>
      <c r="ITQ426" s="44"/>
      <c r="ITR426" s="44"/>
      <c r="ITS426" s="44"/>
      <c r="ITT426" s="44"/>
      <c r="ITU426" s="44"/>
      <c r="ITV426" s="44"/>
      <c r="ITW426" s="44"/>
      <c r="ITX426" s="44"/>
      <c r="ITY426" s="44"/>
      <c r="ITZ426" s="44"/>
      <c r="IUA426" s="44"/>
      <c r="IUB426" s="44"/>
      <c r="IUC426" s="44"/>
      <c r="IUD426" s="44"/>
      <c r="IUE426" s="44"/>
      <c r="IUF426" s="44"/>
      <c r="IUG426" s="44"/>
      <c r="IUH426" s="44"/>
      <c r="IUI426" s="44"/>
      <c r="IUJ426" s="44"/>
      <c r="IUK426" s="44"/>
      <c r="IUL426" s="44"/>
      <c r="IUM426" s="44"/>
      <c r="IUN426" s="44"/>
      <c r="IUO426" s="44"/>
      <c r="IUP426" s="44"/>
      <c r="IUQ426" s="44"/>
      <c r="IUR426" s="44"/>
      <c r="IUS426" s="44"/>
      <c r="IUT426" s="44"/>
      <c r="IUU426" s="44"/>
      <c r="IUV426" s="44"/>
      <c r="IUW426" s="44"/>
      <c r="IUX426" s="44"/>
      <c r="IUY426" s="44"/>
      <c r="IUZ426" s="44"/>
      <c r="IVA426" s="44"/>
      <c r="IVB426" s="44"/>
      <c r="IVC426" s="44"/>
      <c r="IVD426" s="44"/>
      <c r="IVE426" s="44"/>
      <c r="IVF426" s="44"/>
      <c r="IVG426" s="44"/>
      <c r="IVH426" s="44"/>
      <c r="IVI426" s="44"/>
      <c r="IVJ426" s="44"/>
      <c r="IVK426" s="44"/>
      <c r="IVL426" s="44"/>
      <c r="IVM426" s="44"/>
      <c r="IVN426" s="44"/>
      <c r="IVO426" s="44"/>
      <c r="IVP426" s="44"/>
      <c r="IVQ426" s="44"/>
      <c r="IVR426" s="44"/>
      <c r="IVS426" s="44"/>
      <c r="IVT426" s="44"/>
      <c r="IVU426" s="44"/>
      <c r="IVV426" s="44"/>
      <c r="IVW426" s="44"/>
      <c r="IVX426" s="44"/>
      <c r="IVY426" s="44"/>
      <c r="IVZ426" s="44"/>
      <c r="IWA426" s="44"/>
      <c r="IWB426" s="44"/>
      <c r="IWC426" s="44"/>
      <c r="IWD426" s="44"/>
      <c r="IWE426" s="44"/>
      <c r="IWF426" s="44"/>
      <c r="IWG426" s="44"/>
      <c r="IWH426" s="44"/>
      <c r="IWI426" s="44"/>
      <c r="IWJ426" s="44"/>
      <c r="IWK426" s="44"/>
      <c r="IWL426" s="44"/>
      <c r="IWM426" s="44"/>
      <c r="IWN426" s="44"/>
      <c r="IWO426" s="44"/>
      <c r="IWP426" s="44"/>
      <c r="IWQ426" s="44"/>
      <c r="IWR426" s="44"/>
      <c r="IWS426" s="44"/>
      <c r="IWT426" s="44"/>
      <c r="IWU426" s="44"/>
      <c r="IWV426" s="44"/>
      <c r="IWW426" s="44"/>
      <c r="IWX426" s="44"/>
      <c r="IWY426" s="44"/>
      <c r="IWZ426" s="44"/>
      <c r="IXA426" s="44"/>
      <c r="IXB426" s="44"/>
      <c r="IXC426" s="44"/>
      <c r="IXD426" s="44"/>
      <c r="IXE426" s="44"/>
      <c r="IXF426" s="44"/>
      <c r="IXG426" s="44"/>
      <c r="IXH426" s="44"/>
      <c r="IXI426" s="44"/>
      <c r="IXJ426" s="44"/>
      <c r="IXK426" s="44"/>
      <c r="IXL426" s="44"/>
      <c r="IXM426" s="44"/>
      <c r="IXN426" s="44"/>
      <c r="IXO426" s="44"/>
      <c r="IXP426" s="44"/>
      <c r="IXQ426" s="44"/>
      <c r="IXR426" s="44"/>
      <c r="IXS426" s="44"/>
      <c r="IXT426" s="44"/>
      <c r="IXU426" s="44"/>
      <c r="IXV426" s="44"/>
      <c r="IXW426" s="44"/>
      <c r="IXX426" s="44"/>
      <c r="IXY426" s="44"/>
      <c r="IXZ426" s="44"/>
      <c r="IYA426" s="44"/>
      <c r="IYB426" s="44"/>
      <c r="IYC426" s="44"/>
      <c r="IYD426" s="44"/>
      <c r="IYE426" s="44"/>
      <c r="IYF426" s="44"/>
      <c r="IYG426" s="44"/>
      <c r="IYH426" s="44"/>
      <c r="IYI426" s="44"/>
      <c r="IYJ426" s="44"/>
      <c r="IYK426" s="44"/>
      <c r="IYL426" s="44"/>
      <c r="IYM426" s="44"/>
      <c r="IYN426" s="44"/>
      <c r="IYO426" s="44"/>
      <c r="IYP426" s="44"/>
      <c r="IYQ426" s="44"/>
      <c r="IYR426" s="44"/>
      <c r="IYS426" s="44"/>
      <c r="IYT426" s="44"/>
      <c r="IYU426" s="44"/>
      <c r="IYV426" s="44"/>
      <c r="IYW426" s="44"/>
      <c r="IYX426" s="44"/>
      <c r="IYY426" s="44"/>
      <c r="IYZ426" s="44"/>
      <c r="IZA426" s="44"/>
      <c r="IZB426" s="44"/>
      <c r="IZC426" s="44"/>
      <c r="IZD426" s="44"/>
      <c r="IZE426" s="44"/>
      <c r="IZF426" s="44"/>
      <c r="IZG426" s="44"/>
      <c r="IZH426" s="44"/>
      <c r="IZI426" s="44"/>
      <c r="IZJ426" s="44"/>
      <c r="IZK426" s="44"/>
      <c r="IZL426" s="44"/>
      <c r="IZM426" s="44"/>
      <c r="IZN426" s="44"/>
      <c r="IZO426" s="44"/>
      <c r="IZP426" s="44"/>
      <c r="IZQ426" s="44"/>
      <c r="IZR426" s="44"/>
      <c r="IZS426" s="44"/>
      <c r="IZT426" s="44"/>
      <c r="IZU426" s="44"/>
      <c r="IZV426" s="44"/>
      <c r="IZW426" s="44"/>
      <c r="IZX426" s="44"/>
      <c r="IZY426" s="44"/>
      <c r="IZZ426" s="44"/>
      <c r="JAA426" s="44"/>
      <c r="JAB426" s="44"/>
      <c r="JAC426" s="44"/>
      <c r="JAD426" s="44"/>
      <c r="JAE426" s="44"/>
      <c r="JAF426" s="44"/>
      <c r="JAG426" s="44"/>
      <c r="JAH426" s="44"/>
      <c r="JAI426" s="44"/>
      <c r="JAJ426" s="44"/>
      <c r="JAK426" s="44"/>
      <c r="JAL426" s="44"/>
      <c r="JAM426" s="44"/>
      <c r="JAN426" s="44"/>
      <c r="JAO426" s="44"/>
      <c r="JAP426" s="44"/>
      <c r="JAQ426" s="44"/>
      <c r="JAR426" s="44"/>
      <c r="JAS426" s="44"/>
      <c r="JAT426" s="44"/>
      <c r="JAU426" s="44"/>
      <c r="JAV426" s="44"/>
      <c r="JAW426" s="44"/>
      <c r="JAX426" s="44"/>
      <c r="JAY426" s="44"/>
      <c r="JAZ426" s="44"/>
      <c r="JBA426" s="44"/>
      <c r="JBB426" s="44"/>
      <c r="JBC426" s="44"/>
      <c r="JBD426" s="44"/>
      <c r="JBE426" s="44"/>
      <c r="JBF426" s="44"/>
      <c r="JBG426" s="44"/>
      <c r="JBH426" s="44"/>
      <c r="JBI426" s="44"/>
      <c r="JBJ426" s="44"/>
      <c r="JBK426" s="44"/>
      <c r="JBL426" s="44"/>
      <c r="JBM426" s="44"/>
      <c r="JBN426" s="44"/>
      <c r="JBO426" s="44"/>
      <c r="JBP426" s="44"/>
      <c r="JBQ426" s="44"/>
      <c r="JBR426" s="44"/>
      <c r="JBS426" s="44"/>
      <c r="JBT426" s="44"/>
      <c r="JBU426" s="44"/>
      <c r="JBV426" s="44"/>
      <c r="JBW426" s="44"/>
      <c r="JBX426" s="44"/>
      <c r="JBY426" s="44"/>
      <c r="JBZ426" s="44"/>
      <c r="JCA426" s="44"/>
      <c r="JCB426" s="44"/>
      <c r="JCC426" s="44"/>
      <c r="JCD426" s="44"/>
      <c r="JCE426" s="44"/>
      <c r="JCF426" s="44"/>
      <c r="JCG426" s="44"/>
      <c r="JCH426" s="44"/>
      <c r="JCI426" s="44"/>
      <c r="JCJ426" s="44"/>
      <c r="JCK426" s="44"/>
      <c r="JCL426" s="44"/>
      <c r="JCM426" s="44"/>
      <c r="JCN426" s="44"/>
      <c r="JCO426" s="44"/>
      <c r="JCP426" s="44"/>
      <c r="JCQ426" s="44"/>
      <c r="JCR426" s="44"/>
      <c r="JCS426" s="44"/>
      <c r="JCT426" s="44"/>
      <c r="JCU426" s="44"/>
      <c r="JCV426" s="44"/>
      <c r="JCW426" s="44"/>
      <c r="JCX426" s="44"/>
      <c r="JCY426" s="44"/>
      <c r="JCZ426" s="44"/>
      <c r="JDA426" s="44"/>
      <c r="JDB426" s="44"/>
      <c r="JDC426" s="44"/>
      <c r="JDD426" s="44"/>
      <c r="JDE426" s="44"/>
      <c r="JDF426" s="44"/>
      <c r="JDG426" s="44"/>
      <c r="JDH426" s="44"/>
      <c r="JDI426" s="44"/>
      <c r="JDJ426" s="44"/>
      <c r="JDK426" s="44"/>
      <c r="JDL426" s="44"/>
      <c r="JDM426" s="44"/>
      <c r="JDN426" s="44"/>
      <c r="JDO426" s="44"/>
      <c r="JDP426" s="44"/>
      <c r="JDQ426" s="44"/>
      <c r="JDR426" s="44"/>
      <c r="JDS426" s="44"/>
      <c r="JDT426" s="44"/>
      <c r="JDU426" s="44"/>
      <c r="JDV426" s="44"/>
      <c r="JDW426" s="44"/>
      <c r="JDX426" s="44"/>
      <c r="JDY426" s="44"/>
      <c r="JDZ426" s="44"/>
      <c r="JEA426" s="44"/>
      <c r="JEB426" s="44"/>
      <c r="JEC426" s="44"/>
      <c r="JED426" s="44"/>
      <c r="JEE426" s="44"/>
      <c r="JEF426" s="44"/>
      <c r="JEG426" s="44"/>
      <c r="JEH426" s="44"/>
      <c r="JEI426" s="44"/>
      <c r="JEJ426" s="44"/>
      <c r="JEK426" s="44"/>
      <c r="JEL426" s="44"/>
      <c r="JEM426" s="44"/>
      <c r="JEN426" s="44"/>
      <c r="JEO426" s="44"/>
      <c r="JEP426" s="44"/>
      <c r="JEQ426" s="44"/>
      <c r="JER426" s="44"/>
      <c r="JES426" s="44"/>
      <c r="JET426" s="44"/>
      <c r="JEU426" s="44"/>
      <c r="JEV426" s="44"/>
      <c r="JEW426" s="44"/>
      <c r="JEX426" s="44"/>
      <c r="JEY426" s="44"/>
      <c r="JEZ426" s="44"/>
      <c r="JFA426" s="44"/>
      <c r="JFB426" s="44"/>
      <c r="JFC426" s="44"/>
      <c r="JFD426" s="44"/>
      <c r="JFE426" s="44"/>
      <c r="JFF426" s="44"/>
      <c r="JFG426" s="44"/>
      <c r="JFH426" s="44"/>
      <c r="JFI426" s="44"/>
      <c r="JFJ426" s="44"/>
      <c r="JFK426" s="44"/>
      <c r="JFL426" s="44"/>
      <c r="JFM426" s="44"/>
      <c r="JFN426" s="44"/>
      <c r="JFO426" s="44"/>
      <c r="JFP426" s="44"/>
      <c r="JFQ426" s="44"/>
      <c r="JFR426" s="44"/>
      <c r="JFS426" s="44"/>
      <c r="JFT426" s="44"/>
      <c r="JFU426" s="44"/>
      <c r="JFV426" s="44"/>
      <c r="JFW426" s="44"/>
      <c r="JFX426" s="44"/>
      <c r="JFY426" s="44"/>
      <c r="JFZ426" s="44"/>
      <c r="JGA426" s="44"/>
      <c r="JGB426" s="44"/>
      <c r="JGC426" s="44"/>
      <c r="JGD426" s="44"/>
      <c r="JGE426" s="44"/>
      <c r="JGF426" s="44"/>
      <c r="JGG426" s="44"/>
      <c r="JGH426" s="44"/>
      <c r="JGI426" s="44"/>
      <c r="JGJ426" s="44"/>
      <c r="JGK426" s="44"/>
      <c r="JGL426" s="44"/>
      <c r="JGM426" s="44"/>
      <c r="JGN426" s="44"/>
      <c r="JGO426" s="44"/>
      <c r="JGP426" s="44"/>
      <c r="JGQ426" s="44"/>
      <c r="JGR426" s="44"/>
      <c r="JGS426" s="44"/>
      <c r="JGT426" s="44"/>
      <c r="JGU426" s="44"/>
      <c r="JGV426" s="44"/>
      <c r="JGW426" s="44"/>
      <c r="JGX426" s="44"/>
      <c r="JGY426" s="44"/>
      <c r="JGZ426" s="44"/>
      <c r="JHA426" s="44"/>
      <c r="JHB426" s="44"/>
      <c r="JHC426" s="44"/>
      <c r="JHD426" s="44"/>
      <c r="JHE426" s="44"/>
      <c r="JHF426" s="44"/>
      <c r="JHG426" s="44"/>
      <c r="JHH426" s="44"/>
      <c r="JHI426" s="44"/>
      <c r="JHJ426" s="44"/>
      <c r="JHK426" s="44"/>
      <c r="JHL426" s="44"/>
      <c r="JHM426" s="44"/>
      <c r="JHN426" s="44"/>
      <c r="JHO426" s="44"/>
      <c r="JHP426" s="44"/>
      <c r="JHQ426" s="44"/>
      <c r="JHR426" s="44"/>
      <c r="JHS426" s="44"/>
      <c r="JHT426" s="44"/>
      <c r="JHU426" s="44"/>
      <c r="JHV426" s="44"/>
      <c r="JHW426" s="44"/>
      <c r="JHX426" s="44"/>
      <c r="JHY426" s="44"/>
      <c r="JHZ426" s="44"/>
      <c r="JIA426" s="44"/>
      <c r="JIB426" s="44"/>
      <c r="JIC426" s="44"/>
      <c r="JID426" s="44"/>
      <c r="JIE426" s="44"/>
      <c r="JIF426" s="44"/>
      <c r="JIG426" s="44"/>
      <c r="JIH426" s="44"/>
      <c r="JII426" s="44"/>
      <c r="JIJ426" s="44"/>
      <c r="JIK426" s="44"/>
      <c r="JIL426" s="44"/>
      <c r="JIM426" s="44"/>
      <c r="JIN426" s="44"/>
      <c r="JIO426" s="44"/>
      <c r="JIP426" s="44"/>
      <c r="JIQ426" s="44"/>
      <c r="JIR426" s="44"/>
      <c r="JIS426" s="44"/>
      <c r="JIT426" s="44"/>
      <c r="JIU426" s="44"/>
      <c r="JIV426" s="44"/>
      <c r="JIW426" s="44"/>
      <c r="JIX426" s="44"/>
      <c r="JIY426" s="44"/>
      <c r="JIZ426" s="44"/>
      <c r="JJA426" s="44"/>
      <c r="JJB426" s="44"/>
      <c r="JJC426" s="44"/>
      <c r="JJD426" s="44"/>
      <c r="JJE426" s="44"/>
      <c r="JJF426" s="44"/>
      <c r="JJG426" s="44"/>
      <c r="JJH426" s="44"/>
      <c r="JJI426" s="44"/>
      <c r="JJJ426" s="44"/>
      <c r="JJK426" s="44"/>
      <c r="JJL426" s="44"/>
      <c r="JJM426" s="44"/>
      <c r="JJN426" s="44"/>
      <c r="JJO426" s="44"/>
      <c r="JJP426" s="44"/>
      <c r="JJQ426" s="44"/>
      <c r="JJR426" s="44"/>
      <c r="JJS426" s="44"/>
      <c r="JJT426" s="44"/>
      <c r="JJU426" s="44"/>
      <c r="JJV426" s="44"/>
      <c r="JJW426" s="44"/>
      <c r="JJX426" s="44"/>
      <c r="JJY426" s="44"/>
      <c r="JJZ426" s="44"/>
      <c r="JKA426" s="44"/>
      <c r="JKB426" s="44"/>
      <c r="JKC426" s="44"/>
      <c r="JKD426" s="44"/>
      <c r="JKE426" s="44"/>
      <c r="JKF426" s="44"/>
      <c r="JKG426" s="44"/>
      <c r="JKH426" s="44"/>
      <c r="JKI426" s="44"/>
      <c r="JKJ426" s="44"/>
      <c r="JKK426" s="44"/>
      <c r="JKL426" s="44"/>
      <c r="JKM426" s="44"/>
      <c r="JKN426" s="44"/>
      <c r="JKO426" s="44"/>
      <c r="JKP426" s="44"/>
      <c r="JKQ426" s="44"/>
      <c r="JKR426" s="44"/>
      <c r="JKS426" s="44"/>
      <c r="JKT426" s="44"/>
      <c r="JKU426" s="44"/>
      <c r="JKV426" s="44"/>
      <c r="JKW426" s="44"/>
      <c r="JKX426" s="44"/>
      <c r="JKY426" s="44"/>
      <c r="JKZ426" s="44"/>
      <c r="JLA426" s="44"/>
      <c r="JLB426" s="44"/>
      <c r="JLC426" s="44"/>
      <c r="JLD426" s="44"/>
      <c r="JLE426" s="44"/>
      <c r="JLF426" s="44"/>
      <c r="JLG426" s="44"/>
      <c r="JLH426" s="44"/>
      <c r="JLI426" s="44"/>
      <c r="JLJ426" s="44"/>
      <c r="JLK426" s="44"/>
      <c r="JLL426" s="44"/>
      <c r="JLM426" s="44"/>
      <c r="JLN426" s="44"/>
      <c r="JLO426" s="44"/>
      <c r="JLP426" s="44"/>
      <c r="JLQ426" s="44"/>
      <c r="JLR426" s="44"/>
      <c r="JLS426" s="44"/>
      <c r="JLT426" s="44"/>
      <c r="JLU426" s="44"/>
      <c r="JLV426" s="44"/>
      <c r="JLW426" s="44"/>
      <c r="JLX426" s="44"/>
      <c r="JLY426" s="44"/>
      <c r="JLZ426" s="44"/>
      <c r="JMA426" s="44"/>
      <c r="JMB426" s="44"/>
      <c r="JMC426" s="44"/>
      <c r="JMD426" s="44"/>
      <c r="JME426" s="44"/>
      <c r="JMF426" s="44"/>
      <c r="JMG426" s="44"/>
      <c r="JMH426" s="44"/>
      <c r="JMI426" s="44"/>
      <c r="JMJ426" s="44"/>
      <c r="JMK426" s="44"/>
      <c r="JML426" s="44"/>
      <c r="JMM426" s="44"/>
      <c r="JMN426" s="44"/>
      <c r="JMO426" s="44"/>
      <c r="JMP426" s="44"/>
      <c r="JMQ426" s="44"/>
      <c r="JMR426" s="44"/>
      <c r="JMS426" s="44"/>
      <c r="JMT426" s="44"/>
      <c r="JMU426" s="44"/>
      <c r="JMV426" s="44"/>
      <c r="JMW426" s="44"/>
      <c r="JMX426" s="44"/>
      <c r="JMY426" s="44"/>
      <c r="JMZ426" s="44"/>
      <c r="JNA426" s="44"/>
      <c r="JNB426" s="44"/>
      <c r="JNC426" s="44"/>
      <c r="JND426" s="44"/>
      <c r="JNE426" s="44"/>
      <c r="JNF426" s="44"/>
      <c r="JNG426" s="44"/>
      <c r="JNH426" s="44"/>
      <c r="JNI426" s="44"/>
      <c r="JNJ426" s="44"/>
      <c r="JNK426" s="44"/>
      <c r="JNL426" s="44"/>
      <c r="JNM426" s="44"/>
      <c r="JNN426" s="44"/>
      <c r="JNO426" s="44"/>
      <c r="JNP426" s="44"/>
      <c r="JNQ426" s="44"/>
      <c r="JNR426" s="44"/>
      <c r="JNS426" s="44"/>
      <c r="JNT426" s="44"/>
      <c r="JNU426" s="44"/>
      <c r="JNV426" s="44"/>
      <c r="JNW426" s="44"/>
      <c r="JNX426" s="44"/>
      <c r="JNY426" s="44"/>
      <c r="JNZ426" s="44"/>
      <c r="JOA426" s="44"/>
      <c r="JOB426" s="44"/>
      <c r="JOC426" s="44"/>
      <c r="JOD426" s="44"/>
      <c r="JOE426" s="44"/>
      <c r="JOF426" s="44"/>
      <c r="JOG426" s="44"/>
      <c r="JOH426" s="44"/>
      <c r="JOI426" s="44"/>
      <c r="JOJ426" s="44"/>
      <c r="JOK426" s="44"/>
      <c r="JOL426" s="44"/>
      <c r="JOM426" s="44"/>
      <c r="JON426" s="44"/>
      <c r="JOO426" s="44"/>
      <c r="JOP426" s="44"/>
      <c r="JOQ426" s="44"/>
      <c r="JOR426" s="44"/>
      <c r="JOS426" s="44"/>
      <c r="JOT426" s="44"/>
      <c r="JOU426" s="44"/>
      <c r="JOV426" s="44"/>
      <c r="JOW426" s="44"/>
      <c r="JOX426" s="44"/>
      <c r="JOY426" s="44"/>
      <c r="JOZ426" s="44"/>
      <c r="JPA426" s="44"/>
      <c r="JPB426" s="44"/>
      <c r="JPC426" s="44"/>
      <c r="JPD426" s="44"/>
      <c r="JPE426" s="44"/>
      <c r="JPF426" s="44"/>
      <c r="JPG426" s="44"/>
      <c r="JPH426" s="44"/>
      <c r="JPI426" s="44"/>
      <c r="JPJ426" s="44"/>
      <c r="JPK426" s="44"/>
      <c r="JPL426" s="44"/>
      <c r="JPM426" s="44"/>
      <c r="JPN426" s="44"/>
      <c r="JPO426" s="44"/>
      <c r="JPP426" s="44"/>
      <c r="JPQ426" s="44"/>
      <c r="JPR426" s="44"/>
      <c r="JPS426" s="44"/>
      <c r="JPT426" s="44"/>
      <c r="JPU426" s="44"/>
      <c r="JPV426" s="44"/>
      <c r="JPW426" s="44"/>
      <c r="JPX426" s="44"/>
      <c r="JPY426" s="44"/>
      <c r="JPZ426" s="44"/>
      <c r="JQA426" s="44"/>
      <c r="JQB426" s="44"/>
      <c r="JQC426" s="44"/>
      <c r="JQD426" s="44"/>
      <c r="JQE426" s="44"/>
      <c r="JQF426" s="44"/>
      <c r="JQG426" s="44"/>
      <c r="JQH426" s="44"/>
      <c r="JQI426" s="44"/>
      <c r="JQJ426" s="44"/>
      <c r="JQK426" s="44"/>
      <c r="JQL426" s="44"/>
      <c r="JQM426" s="44"/>
      <c r="JQN426" s="44"/>
      <c r="JQO426" s="44"/>
      <c r="JQP426" s="44"/>
      <c r="JQQ426" s="44"/>
      <c r="JQR426" s="44"/>
      <c r="JQS426" s="44"/>
      <c r="JQT426" s="44"/>
      <c r="JQU426" s="44"/>
      <c r="JQV426" s="44"/>
      <c r="JQW426" s="44"/>
      <c r="JQX426" s="44"/>
      <c r="JQY426" s="44"/>
      <c r="JQZ426" s="44"/>
      <c r="JRA426" s="44"/>
      <c r="JRB426" s="44"/>
      <c r="JRC426" s="44"/>
      <c r="JRD426" s="44"/>
      <c r="JRE426" s="44"/>
      <c r="JRF426" s="44"/>
      <c r="JRG426" s="44"/>
      <c r="JRH426" s="44"/>
      <c r="JRI426" s="44"/>
      <c r="JRJ426" s="44"/>
      <c r="JRK426" s="44"/>
      <c r="JRL426" s="44"/>
      <c r="JRM426" s="44"/>
      <c r="JRN426" s="44"/>
      <c r="JRO426" s="44"/>
      <c r="JRP426" s="44"/>
      <c r="JRQ426" s="44"/>
      <c r="JRR426" s="44"/>
      <c r="JRS426" s="44"/>
      <c r="JRT426" s="44"/>
      <c r="JRU426" s="44"/>
      <c r="JRV426" s="44"/>
      <c r="JRW426" s="44"/>
      <c r="JRX426" s="44"/>
      <c r="JRY426" s="44"/>
      <c r="JRZ426" s="44"/>
      <c r="JSA426" s="44"/>
      <c r="JSB426" s="44"/>
      <c r="JSC426" s="44"/>
      <c r="JSD426" s="44"/>
      <c r="JSE426" s="44"/>
      <c r="JSF426" s="44"/>
      <c r="JSG426" s="44"/>
      <c r="JSH426" s="44"/>
      <c r="JSI426" s="44"/>
      <c r="JSJ426" s="44"/>
      <c r="JSK426" s="44"/>
      <c r="JSL426" s="44"/>
      <c r="JSM426" s="44"/>
      <c r="JSN426" s="44"/>
      <c r="JSO426" s="44"/>
      <c r="JSP426" s="44"/>
      <c r="JSQ426" s="44"/>
      <c r="JSR426" s="44"/>
      <c r="JSS426" s="44"/>
      <c r="JST426" s="44"/>
      <c r="JSU426" s="44"/>
      <c r="JSV426" s="44"/>
      <c r="JSW426" s="44"/>
      <c r="JSX426" s="44"/>
      <c r="JSY426" s="44"/>
      <c r="JSZ426" s="44"/>
      <c r="JTA426" s="44"/>
      <c r="JTB426" s="44"/>
      <c r="JTC426" s="44"/>
      <c r="JTD426" s="44"/>
      <c r="JTE426" s="44"/>
      <c r="JTF426" s="44"/>
      <c r="JTG426" s="44"/>
      <c r="JTH426" s="44"/>
      <c r="JTI426" s="44"/>
      <c r="JTJ426" s="44"/>
      <c r="JTK426" s="44"/>
      <c r="JTL426" s="44"/>
      <c r="JTM426" s="44"/>
      <c r="JTN426" s="44"/>
      <c r="JTO426" s="44"/>
      <c r="JTP426" s="44"/>
      <c r="JTQ426" s="44"/>
      <c r="JTR426" s="44"/>
      <c r="JTS426" s="44"/>
      <c r="JTT426" s="44"/>
      <c r="JTU426" s="44"/>
      <c r="JTV426" s="44"/>
      <c r="JTW426" s="44"/>
      <c r="JTX426" s="44"/>
      <c r="JTY426" s="44"/>
      <c r="JTZ426" s="44"/>
      <c r="JUA426" s="44"/>
      <c r="JUB426" s="44"/>
      <c r="JUC426" s="44"/>
      <c r="JUD426" s="44"/>
      <c r="JUE426" s="44"/>
      <c r="JUF426" s="44"/>
      <c r="JUG426" s="44"/>
      <c r="JUH426" s="44"/>
      <c r="JUI426" s="44"/>
      <c r="JUJ426" s="44"/>
      <c r="JUK426" s="44"/>
      <c r="JUL426" s="44"/>
      <c r="JUM426" s="44"/>
      <c r="JUN426" s="44"/>
      <c r="JUO426" s="44"/>
      <c r="JUP426" s="44"/>
      <c r="JUQ426" s="44"/>
      <c r="JUR426" s="44"/>
      <c r="JUS426" s="44"/>
      <c r="JUT426" s="44"/>
      <c r="JUU426" s="44"/>
      <c r="JUV426" s="44"/>
      <c r="JUW426" s="44"/>
      <c r="JUX426" s="44"/>
      <c r="JUY426" s="44"/>
      <c r="JUZ426" s="44"/>
      <c r="JVA426" s="44"/>
      <c r="JVB426" s="44"/>
      <c r="JVC426" s="44"/>
      <c r="JVD426" s="44"/>
      <c r="JVE426" s="44"/>
      <c r="JVF426" s="44"/>
      <c r="JVG426" s="44"/>
      <c r="JVH426" s="44"/>
      <c r="JVI426" s="44"/>
      <c r="JVJ426" s="44"/>
      <c r="JVK426" s="44"/>
      <c r="JVL426" s="44"/>
      <c r="JVM426" s="44"/>
      <c r="JVN426" s="44"/>
      <c r="JVO426" s="44"/>
      <c r="JVP426" s="44"/>
      <c r="JVQ426" s="44"/>
      <c r="JVR426" s="44"/>
      <c r="JVS426" s="44"/>
      <c r="JVT426" s="44"/>
      <c r="JVU426" s="44"/>
      <c r="JVV426" s="44"/>
      <c r="JVW426" s="44"/>
      <c r="JVX426" s="44"/>
      <c r="JVY426" s="44"/>
      <c r="JVZ426" s="44"/>
      <c r="JWA426" s="44"/>
      <c r="JWB426" s="44"/>
      <c r="JWC426" s="44"/>
      <c r="JWD426" s="44"/>
      <c r="JWE426" s="44"/>
      <c r="JWF426" s="44"/>
      <c r="JWG426" s="44"/>
      <c r="JWH426" s="44"/>
      <c r="JWI426" s="44"/>
      <c r="JWJ426" s="44"/>
      <c r="JWK426" s="44"/>
      <c r="JWL426" s="44"/>
      <c r="JWM426" s="44"/>
      <c r="JWN426" s="44"/>
      <c r="JWO426" s="44"/>
      <c r="JWP426" s="44"/>
      <c r="JWQ426" s="44"/>
      <c r="JWR426" s="44"/>
      <c r="JWS426" s="44"/>
      <c r="JWT426" s="44"/>
      <c r="JWU426" s="44"/>
      <c r="JWV426" s="44"/>
      <c r="JWW426" s="44"/>
      <c r="JWX426" s="44"/>
      <c r="JWY426" s="44"/>
      <c r="JWZ426" s="44"/>
      <c r="JXA426" s="44"/>
      <c r="JXB426" s="44"/>
      <c r="JXC426" s="44"/>
      <c r="JXD426" s="44"/>
      <c r="JXE426" s="44"/>
      <c r="JXF426" s="44"/>
      <c r="JXG426" s="44"/>
      <c r="JXH426" s="44"/>
      <c r="JXI426" s="44"/>
      <c r="JXJ426" s="44"/>
      <c r="JXK426" s="44"/>
      <c r="JXL426" s="44"/>
      <c r="JXM426" s="44"/>
      <c r="JXN426" s="44"/>
      <c r="JXO426" s="44"/>
      <c r="JXP426" s="44"/>
      <c r="JXQ426" s="44"/>
      <c r="JXR426" s="44"/>
      <c r="JXS426" s="44"/>
      <c r="JXT426" s="44"/>
      <c r="JXU426" s="44"/>
      <c r="JXV426" s="44"/>
      <c r="JXW426" s="44"/>
      <c r="JXX426" s="44"/>
      <c r="JXY426" s="44"/>
      <c r="JXZ426" s="44"/>
      <c r="JYA426" s="44"/>
      <c r="JYB426" s="44"/>
      <c r="JYC426" s="44"/>
      <c r="JYD426" s="44"/>
      <c r="JYE426" s="44"/>
      <c r="JYF426" s="44"/>
      <c r="JYG426" s="44"/>
      <c r="JYH426" s="44"/>
      <c r="JYI426" s="44"/>
      <c r="JYJ426" s="44"/>
      <c r="JYK426" s="44"/>
      <c r="JYL426" s="44"/>
      <c r="JYM426" s="44"/>
      <c r="JYN426" s="44"/>
      <c r="JYO426" s="44"/>
      <c r="JYP426" s="44"/>
      <c r="JYQ426" s="44"/>
      <c r="JYR426" s="44"/>
      <c r="JYS426" s="44"/>
      <c r="JYT426" s="44"/>
      <c r="JYU426" s="44"/>
      <c r="JYV426" s="44"/>
      <c r="JYW426" s="44"/>
      <c r="JYX426" s="44"/>
      <c r="JYY426" s="44"/>
      <c r="JYZ426" s="44"/>
      <c r="JZA426" s="44"/>
      <c r="JZB426" s="44"/>
      <c r="JZC426" s="44"/>
      <c r="JZD426" s="44"/>
      <c r="JZE426" s="44"/>
      <c r="JZF426" s="44"/>
      <c r="JZG426" s="44"/>
      <c r="JZH426" s="44"/>
      <c r="JZI426" s="44"/>
      <c r="JZJ426" s="44"/>
      <c r="JZK426" s="44"/>
      <c r="JZL426" s="44"/>
      <c r="JZM426" s="44"/>
      <c r="JZN426" s="44"/>
      <c r="JZO426" s="44"/>
      <c r="JZP426" s="44"/>
      <c r="JZQ426" s="44"/>
      <c r="JZR426" s="44"/>
      <c r="JZS426" s="44"/>
      <c r="JZT426" s="44"/>
      <c r="JZU426" s="44"/>
      <c r="JZV426" s="44"/>
      <c r="JZW426" s="44"/>
      <c r="JZX426" s="44"/>
      <c r="JZY426" s="44"/>
      <c r="JZZ426" s="44"/>
      <c r="KAA426" s="44"/>
      <c r="KAB426" s="44"/>
      <c r="KAC426" s="44"/>
      <c r="KAD426" s="44"/>
      <c r="KAE426" s="44"/>
      <c r="KAF426" s="44"/>
      <c r="KAG426" s="44"/>
      <c r="KAH426" s="44"/>
      <c r="KAI426" s="44"/>
      <c r="KAJ426" s="44"/>
      <c r="KAK426" s="44"/>
      <c r="KAL426" s="44"/>
      <c r="KAM426" s="44"/>
      <c r="KAN426" s="44"/>
      <c r="KAO426" s="44"/>
      <c r="KAP426" s="44"/>
      <c r="KAQ426" s="44"/>
      <c r="KAR426" s="44"/>
      <c r="KAS426" s="44"/>
      <c r="KAT426" s="44"/>
      <c r="KAU426" s="44"/>
      <c r="KAV426" s="44"/>
      <c r="KAW426" s="44"/>
      <c r="KAX426" s="44"/>
      <c r="KAY426" s="44"/>
      <c r="KAZ426" s="44"/>
      <c r="KBA426" s="44"/>
      <c r="KBB426" s="44"/>
      <c r="KBC426" s="44"/>
      <c r="KBD426" s="44"/>
      <c r="KBE426" s="44"/>
      <c r="KBF426" s="44"/>
      <c r="KBG426" s="44"/>
      <c r="KBH426" s="44"/>
      <c r="KBI426" s="44"/>
      <c r="KBJ426" s="44"/>
      <c r="KBK426" s="44"/>
      <c r="KBL426" s="44"/>
      <c r="KBM426" s="44"/>
      <c r="KBN426" s="44"/>
      <c r="KBO426" s="44"/>
      <c r="KBP426" s="44"/>
      <c r="KBQ426" s="44"/>
      <c r="KBR426" s="44"/>
      <c r="KBS426" s="44"/>
      <c r="KBT426" s="44"/>
      <c r="KBU426" s="44"/>
      <c r="KBV426" s="44"/>
      <c r="KBW426" s="44"/>
      <c r="KBX426" s="44"/>
      <c r="KBY426" s="44"/>
      <c r="KBZ426" s="44"/>
      <c r="KCA426" s="44"/>
      <c r="KCB426" s="44"/>
      <c r="KCC426" s="44"/>
      <c r="KCD426" s="44"/>
      <c r="KCE426" s="44"/>
      <c r="KCF426" s="44"/>
      <c r="KCG426" s="44"/>
      <c r="KCH426" s="44"/>
      <c r="KCI426" s="44"/>
      <c r="KCJ426" s="44"/>
      <c r="KCK426" s="44"/>
      <c r="KCL426" s="44"/>
      <c r="KCM426" s="44"/>
      <c r="KCN426" s="44"/>
      <c r="KCO426" s="44"/>
      <c r="KCP426" s="44"/>
      <c r="KCQ426" s="44"/>
      <c r="KCR426" s="44"/>
      <c r="KCS426" s="44"/>
      <c r="KCT426" s="44"/>
      <c r="KCU426" s="44"/>
      <c r="KCV426" s="44"/>
      <c r="KCW426" s="44"/>
      <c r="KCX426" s="44"/>
      <c r="KCY426" s="44"/>
      <c r="KCZ426" s="44"/>
      <c r="KDA426" s="44"/>
      <c r="KDB426" s="44"/>
      <c r="KDC426" s="44"/>
      <c r="KDD426" s="44"/>
      <c r="KDE426" s="44"/>
      <c r="KDF426" s="44"/>
      <c r="KDG426" s="44"/>
      <c r="KDH426" s="44"/>
      <c r="KDI426" s="44"/>
      <c r="KDJ426" s="44"/>
      <c r="KDK426" s="44"/>
      <c r="KDL426" s="44"/>
      <c r="KDM426" s="44"/>
      <c r="KDN426" s="44"/>
      <c r="KDO426" s="44"/>
      <c r="KDP426" s="44"/>
      <c r="KDQ426" s="44"/>
      <c r="KDR426" s="44"/>
      <c r="KDS426" s="44"/>
      <c r="KDT426" s="44"/>
      <c r="KDU426" s="44"/>
      <c r="KDV426" s="44"/>
      <c r="KDW426" s="44"/>
      <c r="KDX426" s="44"/>
      <c r="KDY426" s="44"/>
      <c r="KDZ426" s="44"/>
      <c r="KEA426" s="44"/>
      <c r="KEB426" s="44"/>
      <c r="KEC426" s="44"/>
      <c r="KED426" s="44"/>
      <c r="KEE426" s="44"/>
      <c r="KEF426" s="44"/>
      <c r="KEG426" s="44"/>
      <c r="KEH426" s="44"/>
      <c r="KEI426" s="44"/>
      <c r="KEJ426" s="44"/>
      <c r="KEK426" s="44"/>
      <c r="KEL426" s="44"/>
      <c r="KEM426" s="44"/>
      <c r="KEN426" s="44"/>
      <c r="KEO426" s="44"/>
      <c r="KEP426" s="44"/>
      <c r="KEQ426" s="44"/>
      <c r="KER426" s="44"/>
      <c r="KES426" s="44"/>
      <c r="KET426" s="44"/>
      <c r="KEU426" s="44"/>
      <c r="KEV426" s="44"/>
      <c r="KEW426" s="44"/>
      <c r="KEX426" s="44"/>
      <c r="KEY426" s="44"/>
      <c r="KEZ426" s="44"/>
      <c r="KFA426" s="44"/>
      <c r="KFB426" s="44"/>
      <c r="KFC426" s="44"/>
      <c r="KFD426" s="44"/>
      <c r="KFE426" s="44"/>
      <c r="KFF426" s="44"/>
      <c r="KFG426" s="44"/>
      <c r="KFH426" s="44"/>
      <c r="KFI426" s="44"/>
      <c r="KFJ426" s="44"/>
      <c r="KFK426" s="44"/>
      <c r="KFL426" s="44"/>
      <c r="KFM426" s="44"/>
      <c r="KFN426" s="44"/>
      <c r="KFO426" s="44"/>
      <c r="KFP426" s="44"/>
      <c r="KFQ426" s="44"/>
      <c r="KFR426" s="44"/>
      <c r="KFS426" s="44"/>
      <c r="KFT426" s="44"/>
      <c r="KFU426" s="44"/>
      <c r="KFV426" s="44"/>
      <c r="KFW426" s="44"/>
      <c r="KFX426" s="44"/>
      <c r="KFY426" s="44"/>
      <c r="KFZ426" s="44"/>
      <c r="KGA426" s="44"/>
      <c r="KGB426" s="44"/>
      <c r="KGC426" s="44"/>
      <c r="KGD426" s="44"/>
      <c r="KGE426" s="44"/>
      <c r="KGF426" s="44"/>
      <c r="KGG426" s="44"/>
      <c r="KGH426" s="44"/>
      <c r="KGI426" s="44"/>
      <c r="KGJ426" s="44"/>
      <c r="KGK426" s="44"/>
      <c r="KGL426" s="44"/>
      <c r="KGM426" s="44"/>
      <c r="KGN426" s="44"/>
      <c r="KGO426" s="44"/>
      <c r="KGP426" s="44"/>
      <c r="KGQ426" s="44"/>
      <c r="KGR426" s="44"/>
      <c r="KGS426" s="44"/>
      <c r="KGT426" s="44"/>
      <c r="KGU426" s="44"/>
      <c r="KGV426" s="44"/>
      <c r="KGW426" s="44"/>
      <c r="KGX426" s="44"/>
      <c r="KGY426" s="44"/>
      <c r="KGZ426" s="44"/>
      <c r="KHA426" s="44"/>
      <c r="KHB426" s="44"/>
      <c r="KHC426" s="44"/>
      <c r="KHD426" s="44"/>
      <c r="KHE426" s="44"/>
      <c r="KHF426" s="44"/>
      <c r="KHG426" s="44"/>
      <c r="KHH426" s="44"/>
      <c r="KHI426" s="44"/>
      <c r="KHJ426" s="44"/>
      <c r="KHK426" s="44"/>
      <c r="KHL426" s="44"/>
      <c r="KHM426" s="44"/>
      <c r="KHN426" s="44"/>
      <c r="KHO426" s="44"/>
      <c r="KHP426" s="44"/>
      <c r="KHQ426" s="44"/>
      <c r="KHR426" s="44"/>
      <c r="KHS426" s="44"/>
      <c r="KHT426" s="44"/>
      <c r="KHU426" s="44"/>
      <c r="KHV426" s="44"/>
      <c r="KHW426" s="44"/>
      <c r="KHX426" s="44"/>
      <c r="KHY426" s="44"/>
      <c r="KHZ426" s="44"/>
      <c r="KIA426" s="44"/>
      <c r="KIB426" s="44"/>
      <c r="KIC426" s="44"/>
      <c r="KID426" s="44"/>
      <c r="KIE426" s="44"/>
      <c r="KIF426" s="44"/>
      <c r="KIG426" s="44"/>
      <c r="KIH426" s="44"/>
      <c r="KII426" s="44"/>
      <c r="KIJ426" s="44"/>
      <c r="KIK426" s="44"/>
      <c r="KIL426" s="44"/>
      <c r="KIM426" s="44"/>
      <c r="KIN426" s="44"/>
      <c r="KIO426" s="44"/>
      <c r="KIP426" s="44"/>
      <c r="KIQ426" s="44"/>
      <c r="KIR426" s="44"/>
      <c r="KIS426" s="44"/>
      <c r="KIT426" s="44"/>
      <c r="KIU426" s="44"/>
      <c r="KIV426" s="44"/>
      <c r="KIW426" s="44"/>
      <c r="KIX426" s="44"/>
      <c r="KIY426" s="44"/>
      <c r="KIZ426" s="44"/>
      <c r="KJA426" s="44"/>
      <c r="KJB426" s="44"/>
      <c r="KJC426" s="44"/>
      <c r="KJD426" s="44"/>
      <c r="KJE426" s="44"/>
      <c r="KJF426" s="44"/>
      <c r="KJG426" s="44"/>
      <c r="KJH426" s="44"/>
      <c r="KJI426" s="44"/>
      <c r="KJJ426" s="44"/>
      <c r="KJK426" s="44"/>
      <c r="KJL426" s="44"/>
      <c r="KJM426" s="44"/>
      <c r="KJN426" s="44"/>
      <c r="KJO426" s="44"/>
      <c r="KJP426" s="44"/>
      <c r="KJQ426" s="44"/>
      <c r="KJR426" s="44"/>
      <c r="KJS426" s="44"/>
      <c r="KJT426" s="44"/>
      <c r="KJU426" s="44"/>
      <c r="KJV426" s="44"/>
      <c r="KJW426" s="44"/>
      <c r="KJX426" s="44"/>
      <c r="KJY426" s="44"/>
      <c r="KJZ426" s="44"/>
      <c r="KKA426" s="44"/>
      <c r="KKB426" s="44"/>
      <c r="KKC426" s="44"/>
      <c r="KKD426" s="44"/>
      <c r="KKE426" s="44"/>
      <c r="KKF426" s="44"/>
      <c r="KKG426" s="44"/>
      <c r="KKH426" s="44"/>
      <c r="KKI426" s="44"/>
      <c r="KKJ426" s="44"/>
      <c r="KKK426" s="44"/>
      <c r="KKL426" s="44"/>
      <c r="KKM426" s="44"/>
      <c r="KKN426" s="44"/>
      <c r="KKO426" s="44"/>
      <c r="KKP426" s="44"/>
      <c r="KKQ426" s="44"/>
      <c r="KKR426" s="44"/>
      <c r="KKS426" s="44"/>
      <c r="KKT426" s="44"/>
      <c r="KKU426" s="44"/>
      <c r="KKV426" s="44"/>
      <c r="KKW426" s="44"/>
      <c r="KKX426" s="44"/>
      <c r="KKY426" s="44"/>
      <c r="KKZ426" s="44"/>
      <c r="KLA426" s="44"/>
      <c r="KLB426" s="44"/>
      <c r="KLC426" s="44"/>
      <c r="KLD426" s="44"/>
      <c r="KLE426" s="44"/>
      <c r="KLF426" s="44"/>
      <c r="KLG426" s="44"/>
      <c r="KLH426" s="44"/>
      <c r="KLI426" s="44"/>
      <c r="KLJ426" s="44"/>
      <c r="KLK426" s="44"/>
      <c r="KLL426" s="44"/>
      <c r="KLM426" s="44"/>
      <c r="KLN426" s="44"/>
      <c r="KLO426" s="44"/>
      <c r="KLP426" s="44"/>
      <c r="KLQ426" s="44"/>
      <c r="KLR426" s="44"/>
      <c r="KLS426" s="44"/>
      <c r="KLT426" s="44"/>
      <c r="KLU426" s="44"/>
      <c r="KLV426" s="44"/>
      <c r="KLW426" s="44"/>
      <c r="KLX426" s="44"/>
      <c r="KLY426" s="44"/>
      <c r="KLZ426" s="44"/>
      <c r="KMA426" s="44"/>
      <c r="KMB426" s="44"/>
      <c r="KMC426" s="44"/>
      <c r="KMD426" s="44"/>
      <c r="KME426" s="44"/>
      <c r="KMF426" s="44"/>
      <c r="KMG426" s="44"/>
      <c r="KMH426" s="44"/>
      <c r="KMI426" s="44"/>
      <c r="KMJ426" s="44"/>
      <c r="KMK426" s="44"/>
      <c r="KML426" s="44"/>
      <c r="KMM426" s="44"/>
      <c r="KMN426" s="44"/>
      <c r="KMO426" s="44"/>
      <c r="KMP426" s="44"/>
      <c r="KMQ426" s="44"/>
      <c r="KMR426" s="44"/>
      <c r="KMS426" s="44"/>
      <c r="KMT426" s="44"/>
      <c r="KMU426" s="44"/>
      <c r="KMV426" s="44"/>
      <c r="KMW426" s="44"/>
      <c r="KMX426" s="44"/>
      <c r="KMY426" s="44"/>
      <c r="KMZ426" s="44"/>
      <c r="KNA426" s="44"/>
      <c r="KNB426" s="44"/>
      <c r="KNC426" s="44"/>
      <c r="KND426" s="44"/>
      <c r="KNE426" s="44"/>
      <c r="KNF426" s="44"/>
      <c r="KNG426" s="44"/>
      <c r="KNH426" s="44"/>
      <c r="KNI426" s="44"/>
      <c r="KNJ426" s="44"/>
      <c r="KNK426" s="44"/>
      <c r="KNL426" s="44"/>
      <c r="KNM426" s="44"/>
      <c r="KNN426" s="44"/>
      <c r="KNO426" s="44"/>
      <c r="KNP426" s="44"/>
      <c r="KNQ426" s="44"/>
      <c r="KNR426" s="44"/>
      <c r="KNS426" s="44"/>
      <c r="KNT426" s="44"/>
      <c r="KNU426" s="44"/>
      <c r="KNV426" s="44"/>
      <c r="KNW426" s="44"/>
      <c r="KNX426" s="44"/>
      <c r="KNY426" s="44"/>
      <c r="KNZ426" s="44"/>
      <c r="KOA426" s="44"/>
      <c r="KOB426" s="44"/>
      <c r="KOC426" s="44"/>
      <c r="KOD426" s="44"/>
      <c r="KOE426" s="44"/>
      <c r="KOF426" s="44"/>
      <c r="KOG426" s="44"/>
      <c r="KOH426" s="44"/>
      <c r="KOI426" s="44"/>
      <c r="KOJ426" s="44"/>
      <c r="KOK426" s="44"/>
      <c r="KOL426" s="44"/>
      <c r="KOM426" s="44"/>
      <c r="KON426" s="44"/>
      <c r="KOO426" s="44"/>
      <c r="KOP426" s="44"/>
      <c r="KOQ426" s="44"/>
      <c r="KOR426" s="44"/>
      <c r="KOS426" s="44"/>
      <c r="KOT426" s="44"/>
      <c r="KOU426" s="44"/>
      <c r="KOV426" s="44"/>
      <c r="KOW426" s="44"/>
      <c r="KOX426" s="44"/>
      <c r="KOY426" s="44"/>
      <c r="KOZ426" s="44"/>
      <c r="KPA426" s="44"/>
      <c r="KPB426" s="44"/>
      <c r="KPC426" s="44"/>
      <c r="KPD426" s="44"/>
      <c r="KPE426" s="44"/>
      <c r="KPF426" s="44"/>
      <c r="KPG426" s="44"/>
      <c r="KPH426" s="44"/>
      <c r="KPI426" s="44"/>
      <c r="KPJ426" s="44"/>
      <c r="KPK426" s="44"/>
      <c r="KPL426" s="44"/>
      <c r="KPM426" s="44"/>
      <c r="KPN426" s="44"/>
      <c r="KPO426" s="44"/>
      <c r="KPP426" s="44"/>
      <c r="KPQ426" s="44"/>
      <c r="KPR426" s="44"/>
      <c r="KPS426" s="44"/>
      <c r="KPT426" s="44"/>
      <c r="KPU426" s="44"/>
      <c r="KPV426" s="44"/>
      <c r="KPW426" s="44"/>
      <c r="KPX426" s="44"/>
      <c r="KPY426" s="44"/>
      <c r="KPZ426" s="44"/>
      <c r="KQA426" s="44"/>
      <c r="KQB426" s="44"/>
      <c r="KQC426" s="44"/>
      <c r="KQD426" s="44"/>
      <c r="KQE426" s="44"/>
      <c r="KQF426" s="44"/>
      <c r="KQG426" s="44"/>
      <c r="KQH426" s="44"/>
      <c r="KQI426" s="44"/>
      <c r="KQJ426" s="44"/>
      <c r="KQK426" s="44"/>
      <c r="KQL426" s="44"/>
      <c r="KQM426" s="44"/>
      <c r="KQN426" s="44"/>
      <c r="KQO426" s="44"/>
      <c r="KQP426" s="44"/>
      <c r="KQQ426" s="44"/>
      <c r="KQR426" s="44"/>
      <c r="KQS426" s="44"/>
      <c r="KQT426" s="44"/>
      <c r="KQU426" s="44"/>
      <c r="KQV426" s="44"/>
      <c r="KQW426" s="44"/>
      <c r="KQX426" s="44"/>
      <c r="KQY426" s="44"/>
      <c r="KQZ426" s="44"/>
      <c r="KRA426" s="44"/>
      <c r="KRB426" s="44"/>
      <c r="KRC426" s="44"/>
      <c r="KRD426" s="44"/>
      <c r="KRE426" s="44"/>
      <c r="KRF426" s="44"/>
      <c r="KRG426" s="44"/>
      <c r="KRH426" s="44"/>
      <c r="KRI426" s="44"/>
      <c r="KRJ426" s="44"/>
      <c r="KRK426" s="44"/>
      <c r="KRL426" s="44"/>
      <c r="KRM426" s="44"/>
      <c r="KRN426" s="44"/>
      <c r="KRO426" s="44"/>
      <c r="KRP426" s="44"/>
      <c r="KRQ426" s="44"/>
      <c r="KRR426" s="44"/>
      <c r="KRS426" s="44"/>
      <c r="KRT426" s="44"/>
      <c r="KRU426" s="44"/>
      <c r="KRV426" s="44"/>
      <c r="KRW426" s="44"/>
      <c r="KRX426" s="44"/>
      <c r="KRY426" s="44"/>
      <c r="KRZ426" s="44"/>
      <c r="KSA426" s="44"/>
      <c r="KSB426" s="44"/>
      <c r="KSC426" s="44"/>
      <c r="KSD426" s="44"/>
      <c r="KSE426" s="44"/>
      <c r="KSF426" s="44"/>
      <c r="KSG426" s="44"/>
      <c r="KSH426" s="44"/>
      <c r="KSI426" s="44"/>
      <c r="KSJ426" s="44"/>
      <c r="KSK426" s="44"/>
      <c r="KSL426" s="44"/>
      <c r="KSM426" s="44"/>
      <c r="KSN426" s="44"/>
      <c r="KSO426" s="44"/>
      <c r="KSP426" s="44"/>
      <c r="KSQ426" s="44"/>
      <c r="KSR426" s="44"/>
      <c r="KSS426" s="44"/>
      <c r="KST426" s="44"/>
      <c r="KSU426" s="44"/>
      <c r="KSV426" s="44"/>
      <c r="KSW426" s="44"/>
      <c r="KSX426" s="44"/>
      <c r="KSY426" s="44"/>
      <c r="KSZ426" s="44"/>
      <c r="KTA426" s="44"/>
      <c r="KTB426" s="44"/>
      <c r="KTC426" s="44"/>
      <c r="KTD426" s="44"/>
      <c r="KTE426" s="44"/>
      <c r="KTF426" s="44"/>
      <c r="KTG426" s="44"/>
      <c r="KTH426" s="44"/>
      <c r="KTI426" s="44"/>
      <c r="KTJ426" s="44"/>
      <c r="KTK426" s="44"/>
      <c r="KTL426" s="44"/>
      <c r="KTM426" s="44"/>
      <c r="KTN426" s="44"/>
      <c r="KTO426" s="44"/>
      <c r="KTP426" s="44"/>
      <c r="KTQ426" s="44"/>
      <c r="KTR426" s="44"/>
      <c r="KTS426" s="44"/>
      <c r="KTT426" s="44"/>
      <c r="KTU426" s="44"/>
      <c r="KTV426" s="44"/>
      <c r="KTW426" s="44"/>
      <c r="KTX426" s="44"/>
      <c r="KTY426" s="44"/>
      <c r="KTZ426" s="44"/>
      <c r="KUA426" s="44"/>
      <c r="KUB426" s="44"/>
      <c r="KUC426" s="44"/>
      <c r="KUD426" s="44"/>
      <c r="KUE426" s="44"/>
      <c r="KUF426" s="44"/>
      <c r="KUG426" s="44"/>
      <c r="KUH426" s="44"/>
      <c r="KUI426" s="44"/>
      <c r="KUJ426" s="44"/>
      <c r="KUK426" s="44"/>
      <c r="KUL426" s="44"/>
      <c r="KUM426" s="44"/>
      <c r="KUN426" s="44"/>
      <c r="KUO426" s="44"/>
      <c r="KUP426" s="44"/>
      <c r="KUQ426" s="44"/>
      <c r="KUR426" s="44"/>
      <c r="KUS426" s="44"/>
      <c r="KUT426" s="44"/>
      <c r="KUU426" s="44"/>
      <c r="KUV426" s="44"/>
      <c r="KUW426" s="44"/>
      <c r="KUX426" s="44"/>
      <c r="KUY426" s="44"/>
      <c r="KUZ426" s="44"/>
      <c r="KVA426" s="44"/>
      <c r="KVB426" s="44"/>
      <c r="KVC426" s="44"/>
      <c r="KVD426" s="44"/>
      <c r="KVE426" s="44"/>
      <c r="KVF426" s="44"/>
      <c r="KVG426" s="44"/>
      <c r="KVH426" s="44"/>
      <c r="KVI426" s="44"/>
      <c r="KVJ426" s="44"/>
      <c r="KVK426" s="44"/>
      <c r="KVL426" s="44"/>
      <c r="KVM426" s="44"/>
      <c r="KVN426" s="44"/>
      <c r="KVO426" s="44"/>
      <c r="KVP426" s="44"/>
      <c r="KVQ426" s="44"/>
      <c r="KVR426" s="44"/>
      <c r="KVS426" s="44"/>
      <c r="KVT426" s="44"/>
      <c r="KVU426" s="44"/>
      <c r="KVV426" s="44"/>
      <c r="KVW426" s="44"/>
      <c r="KVX426" s="44"/>
      <c r="KVY426" s="44"/>
      <c r="KVZ426" s="44"/>
      <c r="KWA426" s="44"/>
      <c r="KWB426" s="44"/>
      <c r="KWC426" s="44"/>
      <c r="KWD426" s="44"/>
      <c r="KWE426" s="44"/>
      <c r="KWF426" s="44"/>
      <c r="KWG426" s="44"/>
      <c r="KWH426" s="44"/>
      <c r="KWI426" s="44"/>
      <c r="KWJ426" s="44"/>
      <c r="KWK426" s="44"/>
      <c r="KWL426" s="44"/>
      <c r="KWM426" s="44"/>
      <c r="KWN426" s="44"/>
      <c r="KWO426" s="44"/>
      <c r="KWP426" s="44"/>
      <c r="KWQ426" s="44"/>
      <c r="KWR426" s="44"/>
      <c r="KWS426" s="44"/>
      <c r="KWT426" s="44"/>
      <c r="KWU426" s="44"/>
      <c r="KWV426" s="44"/>
      <c r="KWW426" s="44"/>
      <c r="KWX426" s="44"/>
      <c r="KWY426" s="44"/>
      <c r="KWZ426" s="44"/>
      <c r="KXA426" s="44"/>
      <c r="KXB426" s="44"/>
      <c r="KXC426" s="44"/>
      <c r="KXD426" s="44"/>
      <c r="KXE426" s="44"/>
      <c r="KXF426" s="44"/>
      <c r="KXG426" s="44"/>
      <c r="KXH426" s="44"/>
      <c r="KXI426" s="44"/>
      <c r="KXJ426" s="44"/>
      <c r="KXK426" s="44"/>
      <c r="KXL426" s="44"/>
      <c r="KXM426" s="44"/>
      <c r="KXN426" s="44"/>
      <c r="KXO426" s="44"/>
      <c r="KXP426" s="44"/>
      <c r="KXQ426" s="44"/>
      <c r="KXR426" s="44"/>
      <c r="KXS426" s="44"/>
      <c r="KXT426" s="44"/>
      <c r="KXU426" s="44"/>
      <c r="KXV426" s="44"/>
      <c r="KXW426" s="44"/>
      <c r="KXX426" s="44"/>
      <c r="KXY426" s="44"/>
      <c r="KXZ426" s="44"/>
      <c r="KYA426" s="44"/>
      <c r="KYB426" s="44"/>
      <c r="KYC426" s="44"/>
      <c r="KYD426" s="44"/>
      <c r="KYE426" s="44"/>
      <c r="KYF426" s="44"/>
      <c r="KYG426" s="44"/>
      <c r="KYH426" s="44"/>
      <c r="KYI426" s="44"/>
      <c r="KYJ426" s="44"/>
      <c r="KYK426" s="44"/>
      <c r="KYL426" s="44"/>
      <c r="KYM426" s="44"/>
      <c r="KYN426" s="44"/>
      <c r="KYO426" s="44"/>
      <c r="KYP426" s="44"/>
      <c r="KYQ426" s="44"/>
      <c r="KYR426" s="44"/>
      <c r="KYS426" s="44"/>
      <c r="KYT426" s="44"/>
      <c r="KYU426" s="44"/>
      <c r="KYV426" s="44"/>
      <c r="KYW426" s="44"/>
      <c r="KYX426" s="44"/>
      <c r="KYY426" s="44"/>
      <c r="KYZ426" s="44"/>
      <c r="KZA426" s="44"/>
      <c r="KZB426" s="44"/>
      <c r="KZC426" s="44"/>
      <c r="KZD426" s="44"/>
      <c r="KZE426" s="44"/>
      <c r="KZF426" s="44"/>
      <c r="KZG426" s="44"/>
      <c r="KZH426" s="44"/>
      <c r="KZI426" s="44"/>
      <c r="KZJ426" s="44"/>
      <c r="KZK426" s="44"/>
      <c r="KZL426" s="44"/>
      <c r="KZM426" s="44"/>
      <c r="KZN426" s="44"/>
      <c r="KZO426" s="44"/>
      <c r="KZP426" s="44"/>
      <c r="KZQ426" s="44"/>
      <c r="KZR426" s="44"/>
      <c r="KZS426" s="44"/>
      <c r="KZT426" s="44"/>
      <c r="KZU426" s="44"/>
      <c r="KZV426" s="44"/>
      <c r="KZW426" s="44"/>
      <c r="KZX426" s="44"/>
      <c r="KZY426" s="44"/>
      <c r="KZZ426" s="44"/>
      <c r="LAA426" s="44"/>
      <c r="LAB426" s="44"/>
      <c r="LAC426" s="44"/>
      <c r="LAD426" s="44"/>
      <c r="LAE426" s="44"/>
      <c r="LAF426" s="44"/>
      <c r="LAG426" s="44"/>
      <c r="LAH426" s="44"/>
      <c r="LAI426" s="44"/>
      <c r="LAJ426" s="44"/>
      <c r="LAK426" s="44"/>
      <c r="LAL426" s="44"/>
      <c r="LAM426" s="44"/>
      <c r="LAN426" s="44"/>
      <c r="LAO426" s="44"/>
      <c r="LAP426" s="44"/>
      <c r="LAQ426" s="44"/>
      <c r="LAR426" s="44"/>
      <c r="LAS426" s="44"/>
      <c r="LAT426" s="44"/>
      <c r="LAU426" s="44"/>
      <c r="LAV426" s="44"/>
      <c r="LAW426" s="44"/>
      <c r="LAX426" s="44"/>
      <c r="LAY426" s="44"/>
      <c r="LAZ426" s="44"/>
      <c r="LBA426" s="44"/>
      <c r="LBB426" s="44"/>
      <c r="LBC426" s="44"/>
      <c r="LBD426" s="44"/>
      <c r="LBE426" s="44"/>
      <c r="LBF426" s="44"/>
      <c r="LBG426" s="44"/>
      <c r="LBH426" s="44"/>
      <c r="LBI426" s="44"/>
      <c r="LBJ426" s="44"/>
      <c r="LBK426" s="44"/>
      <c r="LBL426" s="44"/>
      <c r="LBM426" s="44"/>
      <c r="LBN426" s="44"/>
      <c r="LBO426" s="44"/>
      <c r="LBP426" s="44"/>
      <c r="LBQ426" s="44"/>
      <c r="LBR426" s="44"/>
      <c r="LBS426" s="44"/>
      <c r="LBT426" s="44"/>
      <c r="LBU426" s="44"/>
      <c r="LBV426" s="44"/>
      <c r="LBW426" s="44"/>
      <c r="LBX426" s="44"/>
      <c r="LBY426" s="44"/>
      <c r="LBZ426" s="44"/>
      <c r="LCA426" s="44"/>
      <c r="LCB426" s="44"/>
      <c r="LCC426" s="44"/>
      <c r="LCD426" s="44"/>
      <c r="LCE426" s="44"/>
      <c r="LCF426" s="44"/>
      <c r="LCG426" s="44"/>
      <c r="LCH426" s="44"/>
      <c r="LCI426" s="44"/>
      <c r="LCJ426" s="44"/>
      <c r="LCK426" s="44"/>
      <c r="LCL426" s="44"/>
      <c r="LCM426" s="44"/>
      <c r="LCN426" s="44"/>
      <c r="LCO426" s="44"/>
      <c r="LCP426" s="44"/>
      <c r="LCQ426" s="44"/>
      <c r="LCR426" s="44"/>
      <c r="LCS426" s="44"/>
      <c r="LCT426" s="44"/>
      <c r="LCU426" s="44"/>
      <c r="LCV426" s="44"/>
      <c r="LCW426" s="44"/>
      <c r="LCX426" s="44"/>
      <c r="LCY426" s="44"/>
      <c r="LCZ426" s="44"/>
      <c r="LDA426" s="44"/>
      <c r="LDB426" s="44"/>
      <c r="LDC426" s="44"/>
      <c r="LDD426" s="44"/>
      <c r="LDE426" s="44"/>
      <c r="LDF426" s="44"/>
      <c r="LDG426" s="44"/>
      <c r="LDH426" s="44"/>
      <c r="LDI426" s="44"/>
      <c r="LDJ426" s="44"/>
      <c r="LDK426" s="44"/>
      <c r="LDL426" s="44"/>
      <c r="LDM426" s="44"/>
      <c r="LDN426" s="44"/>
      <c r="LDO426" s="44"/>
      <c r="LDP426" s="44"/>
      <c r="LDQ426" s="44"/>
      <c r="LDR426" s="44"/>
      <c r="LDS426" s="44"/>
      <c r="LDT426" s="44"/>
      <c r="LDU426" s="44"/>
      <c r="LDV426" s="44"/>
      <c r="LDW426" s="44"/>
      <c r="LDX426" s="44"/>
      <c r="LDY426" s="44"/>
      <c r="LDZ426" s="44"/>
      <c r="LEA426" s="44"/>
      <c r="LEB426" s="44"/>
      <c r="LEC426" s="44"/>
      <c r="LED426" s="44"/>
      <c r="LEE426" s="44"/>
      <c r="LEF426" s="44"/>
      <c r="LEG426" s="44"/>
      <c r="LEH426" s="44"/>
      <c r="LEI426" s="44"/>
      <c r="LEJ426" s="44"/>
      <c r="LEK426" s="44"/>
      <c r="LEL426" s="44"/>
      <c r="LEM426" s="44"/>
      <c r="LEN426" s="44"/>
      <c r="LEO426" s="44"/>
      <c r="LEP426" s="44"/>
      <c r="LEQ426" s="44"/>
      <c r="LER426" s="44"/>
      <c r="LES426" s="44"/>
      <c r="LET426" s="44"/>
      <c r="LEU426" s="44"/>
      <c r="LEV426" s="44"/>
      <c r="LEW426" s="44"/>
      <c r="LEX426" s="44"/>
      <c r="LEY426" s="44"/>
      <c r="LEZ426" s="44"/>
      <c r="LFA426" s="44"/>
      <c r="LFB426" s="44"/>
      <c r="LFC426" s="44"/>
      <c r="LFD426" s="44"/>
      <c r="LFE426" s="44"/>
      <c r="LFF426" s="44"/>
      <c r="LFG426" s="44"/>
      <c r="LFH426" s="44"/>
      <c r="LFI426" s="44"/>
      <c r="LFJ426" s="44"/>
      <c r="LFK426" s="44"/>
      <c r="LFL426" s="44"/>
      <c r="LFM426" s="44"/>
      <c r="LFN426" s="44"/>
      <c r="LFO426" s="44"/>
      <c r="LFP426" s="44"/>
      <c r="LFQ426" s="44"/>
      <c r="LFR426" s="44"/>
      <c r="LFS426" s="44"/>
      <c r="LFT426" s="44"/>
      <c r="LFU426" s="44"/>
      <c r="LFV426" s="44"/>
      <c r="LFW426" s="44"/>
      <c r="LFX426" s="44"/>
      <c r="LFY426" s="44"/>
      <c r="LFZ426" s="44"/>
      <c r="LGA426" s="44"/>
      <c r="LGB426" s="44"/>
      <c r="LGC426" s="44"/>
      <c r="LGD426" s="44"/>
      <c r="LGE426" s="44"/>
      <c r="LGF426" s="44"/>
      <c r="LGG426" s="44"/>
      <c r="LGH426" s="44"/>
      <c r="LGI426" s="44"/>
      <c r="LGJ426" s="44"/>
      <c r="LGK426" s="44"/>
      <c r="LGL426" s="44"/>
      <c r="LGM426" s="44"/>
      <c r="LGN426" s="44"/>
      <c r="LGO426" s="44"/>
      <c r="LGP426" s="44"/>
      <c r="LGQ426" s="44"/>
      <c r="LGR426" s="44"/>
      <c r="LGS426" s="44"/>
      <c r="LGT426" s="44"/>
      <c r="LGU426" s="44"/>
      <c r="LGV426" s="44"/>
      <c r="LGW426" s="44"/>
      <c r="LGX426" s="44"/>
      <c r="LGY426" s="44"/>
      <c r="LGZ426" s="44"/>
      <c r="LHA426" s="44"/>
      <c r="LHB426" s="44"/>
      <c r="LHC426" s="44"/>
      <c r="LHD426" s="44"/>
      <c r="LHE426" s="44"/>
      <c r="LHF426" s="44"/>
      <c r="LHG426" s="44"/>
      <c r="LHH426" s="44"/>
      <c r="LHI426" s="44"/>
      <c r="LHJ426" s="44"/>
      <c r="LHK426" s="44"/>
      <c r="LHL426" s="44"/>
      <c r="LHM426" s="44"/>
      <c r="LHN426" s="44"/>
      <c r="LHO426" s="44"/>
      <c r="LHP426" s="44"/>
      <c r="LHQ426" s="44"/>
      <c r="LHR426" s="44"/>
      <c r="LHS426" s="44"/>
      <c r="LHT426" s="44"/>
      <c r="LHU426" s="44"/>
      <c r="LHV426" s="44"/>
      <c r="LHW426" s="44"/>
      <c r="LHX426" s="44"/>
      <c r="LHY426" s="44"/>
      <c r="LHZ426" s="44"/>
      <c r="LIA426" s="44"/>
      <c r="LIB426" s="44"/>
      <c r="LIC426" s="44"/>
      <c r="LID426" s="44"/>
      <c r="LIE426" s="44"/>
      <c r="LIF426" s="44"/>
      <c r="LIG426" s="44"/>
      <c r="LIH426" s="44"/>
      <c r="LII426" s="44"/>
      <c r="LIJ426" s="44"/>
      <c r="LIK426" s="44"/>
      <c r="LIL426" s="44"/>
      <c r="LIM426" s="44"/>
      <c r="LIN426" s="44"/>
      <c r="LIO426" s="44"/>
      <c r="LIP426" s="44"/>
      <c r="LIQ426" s="44"/>
      <c r="LIR426" s="44"/>
      <c r="LIS426" s="44"/>
      <c r="LIT426" s="44"/>
      <c r="LIU426" s="44"/>
      <c r="LIV426" s="44"/>
      <c r="LIW426" s="44"/>
      <c r="LIX426" s="44"/>
      <c r="LIY426" s="44"/>
      <c r="LIZ426" s="44"/>
      <c r="LJA426" s="44"/>
      <c r="LJB426" s="44"/>
      <c r="LJC426" s="44"/>
      <c r="LJD426" s="44"/>
      <c r="LJE426" s="44"/>
      <c r="LJF426" s="44"/>
      <c r="LJG426" s="44"/>
      <c r="LJH426" s="44"/>
      <c r="LJI426" s="44"/>
      <c r="LJJ426" s="44"/>
      <c r="LJK426" s="44"/>
      <c r="LJL426" s="44"/>
      <c r="LJM426" s="44"/>
      <c r="LJN426" s="44"/>
      <c r="LJO426" s="44"/>
      <c r="LJP426" s="44"/>
      <c r="LJQ426" s="44"/>
      <c r="LJR426" s="44"/>
      <c r="LJS426" s="44"/>
      <c r="LJT426" s="44"/>
      <c r="LJU426" s="44"/>
      <c r="LJV426" s="44"/>
      <c r="LJW426" s="44"/>
      <c r="LJX426" s="44"/>
      <c r="LJY426" s="44"/>
      <c r="LJZ426" s="44"/>
      <c r="LKA426" s="44"/>
      <c r="LKB426" s="44"/>
      <c r="LKC426" s="44"/>
      <c r="LKD426" s="44"/>
      <c r="LKE426" s="44"/>
      <c r="LKF426" s="44"/>
      <c r="LKG426" s="44"/>
      <c r="LKH426" s="44"/>
      <c r="LKI426" s="44"/>
      <c r="LKJ426" s="44"/>
      <c r="LKK426" s="44"/>
      <c r="LKL426" s="44"/>
      <c r="LKM426" s="44"/>
      <c r="LKN426" s="44"/>
      <c r="LKO426" s="44"/>
      <c r="LKP426" s="44"/>
      <c r="LKQ426" s="44"/>
      <c r="LKR426" s="44"/>
      <c r="LKS426" s="44"/>
      <c r="LKT426" s="44"/>
      <c r="LKU426" s="44"/>
      <c r="LKV426" s="44"/>
      <c r="LKW426" s="44"/>
      <c r="LKX426" s="44"/>
      <c r="LKY426" s="44"/>
      <c r="LKZ426" s="44"/>
      <c r="LLA426" s="44"/>
      <c r="LLB426" s="44"/>
      <c r="LLC426" s="44"/>
      <c r="LLD426" s="44"/>
      <c r="LLE426" s="44"/>
      <c r="LLF426" s="44"/>
      <c r="LLG426" s="44"/>
      <c r="LLH426" s="44"/>
      <c r="LLI426" s="44"/>
      <c r="LLJ426" s="44"/>
      <c r="LLK426" s="44"/>
      <c r="LLL426" s="44"/>
      <c r="LLM426" s="44"/>
      <c r="LLN426" s="44"/>
      <c r="LLO426" s="44"/>
      <c r="LLP426" s="44"/>
      <c r="LLQ426" s="44"/>
      <c r="LLR426" s="44"/>
      <c r="LLS426" s="44"/>
      <c r="LLT426" s="44"/>
      <c r="LLU426" s="44"/>
      <c r="LLV426" s="44"/>
      <c r="LLW426" s="44"/>
      <c r="LLX426" s="44"/>
      <c r="LLY426" s="44"/>
      <c r="LLZ426" s="44"/>
      <c r="LMA426" s="44"/>
      <c r="LMB426" s="44"/>
      <c r="LMC426" s="44"/>
      <c r="LMD426" s="44"/>
      <c r="LME426" s="44"/>
      <c r="LMF426" s="44"/>
      <c r="LMG426" s="44"/>
      <c r="LMH426" s="44"/>
      <c r="LMI426" s="44"/>
      <c r="LMJ426" s="44"/>
      <c r="LMK426" s="44"/>
      <c r="LML426" s="44"/>
      <c r="LMM426" s="44"/>
      <c r="LMN426" s="44"/>
      <c r="LMO426" s="44"/>
      <c r="LMP426" s="44"/>
      <c r="LMQ426" s="44"/>
      <c r="LMR426" s="44"/>
      <c r="LMS426" s="44"/>
      <c r="LMT426" s="44"/>
      <c r="LMU426" s="44"/>
      <c r="LMV426" s="44"/>
      <c r="LMW426" s="44"/>
      <c r="LMX426" s="44"/>
      <c r="LMY426" s="44"/>
      <c r="LMZ426" s="44"/>
      <c r="LNA426" s="44"/>
      <c r="LNB426" s="44"/>
      <c r="LNC426" s="44"/>
      <c r="LND426" s="44"/>
      <c r="LNE426" s="44"/>
      <c r="LNF426" s="44"/>
      <c r="LNG426" s="44"/>
      <c r="LNH426" s="44"/>
      <c r="LNI426" s="44"/>
      <c r="LNJ426" s="44"/>
      <c r="LNK426" s="44"/>
      <c r="LNL426" s="44"/>
      <c r="LNM426" s="44"/>
      <c r="LNN426" s="44"/>
      <c r="LNO426" s="44"/>
      <c r="LNP426" s="44"/>
      <c r="LNQ426" s="44"/>
      <c r="LNR426" s="44"/>
      <c r="LNS426" s="44"/>
      <c r="LNT426" s="44"/>
      <c r="LNU426" s="44"/>
      <c r="LNV426" s="44"/>
      <c r="LNW426" s="44"/>
      <c r="LNX426" s="44"/>
      <c r="LNY426" s="44"/>
      <c r="LNZ426" s="44"/>
      <c r="LOA426" s="44"/>
      <c r="LOB426" s="44"/>
      <c r="LOC426" s="44"/>
      <c r="LOD426" s="44"/>
      <c r="LOE426" s="44"/>
      <c r="LOF426" s="44"/>
      <c r="LOG426" s="44"/>
      <c r="LOH426" s="44"/>
      <c r="LOI426" s="44"/>
      <c r="LOJ426" s="44"/>
      <c r="LOK426" s="44"/>
      <c r="LOL426" s="44"/>
      <c r="LOM426" s="44"/>
      <c r="LON426" s="44"/>
      <c r="LOO426" s="44"/>
      <c r="LOP426" s="44"/>
      <c r="LOQ426" s="44"/>
      <c r="LOR426" s="44"/>
      <c r="LOS426" s="44"/>
      <c r="LOT426" s="44"/>
      <c r="LOU426" s="44"/>
      <c r="LOV426" s="44"/>
      <c r="LOW426" s="44"/>
      <c r="LOX426" s="44"/>
      <c r="LOY426" s="44"/>
      <c r="LOZ426" s="44"/>
      <c r="LPA426" s="44"/>
      <c r="LPB426" s="44"/>
      <c r="LPC426" s="44"/>
      <c r="LPD426" s="44"/>
      <c r="LPE426" s="44"/>
      <c r="LPF426" s="44"/>
      <c r="LPG426" s="44"/>
      <c r="LPH426" s="44"/>
      <c r="LPI426" s="44"/>
      <c r="LPJ426" s="44"/>
      <c r="LPK426" s="44"/>
      <c r="LPL426" s="44"/>
      <c r="LPM426" s="44"/>
      <c r="LPN426" s="44"/>
      <c r="LPO426" s="44"/>
      <c r="LPP426" s="44"/>
      <c r="LPQ426" s="44"/>
      <c r="LPR426" s="44"/>
      <c r="LPS426" s="44"/>
      <c r="LPT426" s="44"/>
      <c r="LPU426" s="44"/>
      <c r="LPV426" s="44"/>
      <c r="LPW426" s="44"/>
      <c r="LPX426" s="44"/>
      <c r="LPY426" s="44"/>
      <c r="LPZ426" s="44"/>
      <c r="LQA426" s="44"/>
      <c r="LQB426" s="44"/>
      <c r="LQC426" s="44"/>
      <c r="LQD426" s="44"/>
      <c r="LQE426" s="44"/>
      <c r="LQF426" s="44"/>
      <c r="LQG426" s="44"/>
      <c r="LQH426" s="44"/>
      <c r="LQI426" s="44"/>
      <c r="LQJ426" s="44"/>
      <c r="LQK426" s="44"/>
      <c r="LQL426" s="44"/>
      <c r="LQM426" s="44"/>
      <c r="LQN426" s="44"/>
      <c r="LQO426" s="44"/>
      <c r="LQP426" s="44"/>
      <c r="LQQ426" s="44"/>
      <c r="LQR426" s="44"/>
      <c r="LQS426" s="44"/>
      <c r="LQT426" s="44"/>
      <c r="LQU426" s="44"/>
      <c r="LQV426" s="44"/>
      <c r="LQW426" s="44"/>
      <c r="LQX426" s="44"/>
      <c r="LQY426" s="44"/>
      <c r="LQZ426" s="44"/>
      <c r="LRA426" s="44"/>
      <c r="LRB426" s="44"/>
      <c r="LRC426" s="44"/>
      <c r="LRD426" s="44"/>
      <c r="LRE426" s="44"/>
      <c r="LRF426" s="44"/>
      <c r="LRG426" s="44"/>
      <c r="LRH426" s="44"/>
      <c r="LRI426" s="44"/>
      <c r="LRJ426" s="44"/>
      <c r="LRK426" s="44"/>
      <c r="LRL426" s="44"/>
      <c r="LRM426" s="44"/>
      <c r="LRN426" s="44"/>
      <c r="LRO426" s="44"/>
      <c r="LRP426" s="44"/>
      <c r="LRQ426" s="44"/>
      <c r="LRR426" s="44"/>
      <c r="LRS426" s="44"/>
      <c r="LRT426" s="44"/>
      <c r="LRU426" s="44"/>
      <c r="LRV426" s="44"/>
      <c r="LRW426" s="44"/>
      <c r="LRX426" s="44"/>
      <c r="LRY426" s="44"/>
      <c r="LRZ426" s="44"/>
      <c r="LSA426" s="44"/>
      <c r="LSB426" s="44"/>
      <c r="LSC426" s="44"/>
      <c r="LSD426" s="44"/>
      <c r="LSE426" s="44"/>
      <c r="LSF426" s="44"/>
      <c r="LSG426" s="44"/>
      <c r="LSH426" s="44"/>
      <c r="LSI426" s="44"/>
      <c r="LSJ426" s="44"/>
      <c r="LSK426" s="44"/>
      <c r="LSL426" s="44"/>
      <c r="LSM426" s="44"/>
      <c r="LSN426" s="44"/>
      <c r="LSO426" s="44"/>
      <c r="LSP426" s="44"/>
      <c r="LSQ426" s="44"/>
      <c r="LSR426" s="44"/>
      <c r="LSS426" s="44"/>
      <c r="LST426" s="44"/>
      <c r="LSU426" s="44"/>
      <c r="LSV426" s="44"/>
      <c r="LSW426" s="44"/>
      <c r="LSX426" s="44"/>
      <c r="LSY426" s="44"/>
      <c r="LSZ426" s="44"/>
      <c r="LTA426" s="44"/>
      <c r="LTB426" s="44"/>
      <c r="LTC426" s="44"/>
      <c r="LTD426" s="44"/>
      <c r="LTE426" s="44"/>
      <c r="LTF426" s="44"/>
      <c r="LTG426" s="44"/>
      <c r="LTH426" s="44"/>
      <c r="LTI426" s="44"/>
      <c r="LTJ426" s="44"/>
      <c r="LTK426" s="44"/>
      <c r="LTL426" s="44"/>
      <c r="LTM426" s="44"/>
      <c r="LTN426" s="44"/>
      <c r="LTO426" s="44"/>
      <c r="LTP426" s="44"/>
      <c r="LTQ426" s="44"/>
      <c r="LTR426" s="44"/>
      <c r="LTS426" s="44"/>
      <c r="LTT426" s="44"/>
      <c r="LTU426" s="44"/>
      <c r="LTV426" s="44"/>
      <c r="LTW426" s="44"/>
      <c r="LTX426" s="44"/>
      <c r="LTY426" s="44"/>
      <c r="LTZ426" s="44"/>
      <c r="LUA426" s="44"/>
      <c r="LUB426" s="44"/>
      <c r="LUC426" s="44"/>
      <c r="LUD426" s="44"/>
      <c r="LUE426" s="44"/>
      <c r="LUF426" s="44"/>
      <c r="LUG426" s="44"/>
      <c r="LUH426" s="44"/>
      <c r="LUI426" s="44"/>
      <c r="LUJ426" s="44"/>
      <c r="LUK426" s="44"/>
      <c r="LUL426" s="44"/>
      <c r="LUM426" s="44"/>
      <c r="LUN426" s="44"/>
      <c r="LUO426" s="44"/>
      <c r="LUP426" s="44"/>
      <c r="LUQ426" s="44"/>
      <c r="LUR426" s="44"/>
      <c r="LUS426" s="44"/>
      <c r="LUT426" s="44"/>
      <c r="LUU426" s="44"/>
      <c r="LUV426" s="44"/>
      <c r="LUW426" s="44"/>
      <c r="LUX426" s="44"/>
      <c r="LUY426" s="44"/>
      <c r="LUZ426" s="44"/>
      <c r="LVA426" s="44"/>
      <c r="LVB426" s="44"/>
      <c r="LVC426" s="44"/>
      <c r="LVD426" s="44"/>
      <c r="LVE426" s="44"/>
      <c r="LVF426" s="44"/>
      <c r="LVG426" s="44"/>
      <c r="LVH426" s="44"/>
      <c r="LVI426" s="44"/>
      <c r="LVJ426" s="44"/>
      <c r="LVK426" s="44"/>
      <c r="LVL426" s="44"/>
      <c r="LVM426" s="44"/>
      <c r="LVN426" s="44"/>
      <c r="LVO426" s="44"/>
      <c r="LVP426" s="44"/>
      <c r="LVQ426" s="44"/>
      <c r="LVR426" s="44"/>
      <c r="LVS426" s="44"/>
      <c r="LVT426" s="44"/>
      <c r="LVU426" s="44"/>
      <c r="LVV426" s="44"/>
      <c r="LVW426" s="44"/>
      <c r="LVX426" s="44"/>
      <c r="LVY426" s="44"/>
      <c r="LVZ426" s="44"/>
      <c r="LWA426" s="44"/>
      <c r="LWB426" s="44"/>
      <c r="LWC426" s="44"/>
      <c r="LWD426" s="44"/>
      <c r="LWE426" s="44"/>
      <c r="LWF426" s="44"/>
      <c r="LWG426" s="44"/>
      <c r="LWH426" s="44"/>
      <c r="LWI426" s="44"/>
      <c r="LWJ426" s="44"/>
      <c r="LWK426" s="44"/>
      <c r="LWL426" s="44"/>
      <c r="LWM426" s="44"/>
      <c r="LWN426" s="44"/>
      <c r="LWO426" s="44"/>
      <c r="LWP426" s="44"/>
      <c r="LWQ426" s="44"/>
      <c r="LWR426" s="44"/>
      <c r="LWS426" s="44"/>
      <c r="LWT426" s="44"/>
      <c r="LWU426" s="44"/>
      <c r="LWV426" s="44"/>
      <c r="LWW426" s="44"/>
      <c r="LWX426" s="44"/>
      <c r="LWY426" s="44"/>
      <c r="LWZ426" s="44"/>
      <c r="LXA426" s="44"/>
      <c r="LXB426" s="44"/>
      <c r="LXC426" s="44"/>
      <c r="LXD426" s="44"/>
      <c r="LXE426" s="44"/>
      <c r="LXF426" s="44"/>
      <c r="LXG426" s="44"/>
      <c r="LXH426" s="44"/>
      <c r="LXI426" s="44"/>
      <c r="LXJ426" s="44"/>
      <c r="LXK426" s="44"/>
      <c r="LXL426" s="44"/>
      <c r="LXM426" s="44"/>
      <c r="LXN426" s="44"/>
      <c r="LXO426" s="44"/>
      <c r="LXP426" s="44"/>
      <c r="LXQ426" s="44"/>
      <c r="LXR426" s="44"/>
      <c r="LXS426" s="44"/>
      <c r="LXT426" s="44"/>
      <c r="LXU426" s="44"/>
      <c r="LXV426" s="44"/>
      <c r="LXW426" s="44"/>
      <c r="LXX426" s="44"/>
      <c r="LXY426" s="44"/>
      <c r="LXZ426" s="44"/>
      <c r="LYA426" s="44"/>
      <c r="LYB426" s="44"/>
      <c r="LYC426" s="44"/>
      <c r="LYD426" s="44"/>
      <c r="LYE426" s="44"/>
      <c r="LYF426" s="44"/>
      <c r="LYG426" s="44"/>
      <c r="LYH426" s="44"/>
      <c r="LYI426" s="44"/>
      <c r="LYJ426" s="44"/>
      <c r="LYK426" s="44"/>
      <c r="LYL426" s="44"/>
      <c r="LYM426" s="44"/>
      <c r="LYN426" s="44"/>
      <c r="LYO426" s="44"/>
      <c r="LYP426" s="44"/>
      <c r="LYQ426" s="44"/>
      <c r="LYR426" s="44"/>
      <c r="LYS426" s="44"/>
      <c r="LYT426" s="44"/>
      <c r="LYU426" s="44"/>
      <c r="LYV426" s="44"/>
      <c r="LYW426" s="44"/>
      <c r="LYX426" s="44"/>
      <c r="LYY426" s="44"/>
      <c r="LYZ426" s="44"/>
      <c r="LZA426" s="44"/>
      <c r="LZB426" s="44"/>
      <c r="LZC426" s="44"/>
      <c r="LZD426" s="44"/>
      <c r="LZE426" s="44"/>
      <c r="LZF426" s="44"/>
      <c r="LZG426" s="44"/>
      <c r="LZH426" s="44"/>
      <c r="LZI426" s="44"/>
      <c r="LZJ426" s="44"/>
      <c r="LZK426" s="44"/>
      <c r="LZL426" s="44"/>
      <c r="LZM426" s="44"/>
      <c r="LZN426" s="44"/>
      <c r="LZO426" s="44"/>
      <c r="LZP426" s="44"/>
      <c r="LZQ426" s="44"/>
      <c r="LZR426" s="44"/>
      <c r="LZS426" s="44"/>
      <c r="LZT426" s="44"/>
      <c r="LZU426" s="44"/>
      <c r="LZV426" s="44"/>
      <c r="LZW426" s="44"/>
      <c r="LZX426" s="44"/>
      <c r="LZY426" s="44"/>
      <c r="LZZ426" s="44"/>
      <c r="MAA426" s="44"/>
      <c r="MAB426" s="44"/>
      <c r="MAC426" s="44"/>
      <c r="MAD426" s="44"/>
      <c r="MAE426" s="44"/>
      <c r="MAF426" s="44"/>
      <c r="MAG426" s="44"/>
      <c r="MAH426" s="44"/>
      <c r="MAI426" s="44"/>
      <c r="MAJ426" s="44"/>
      <c r="MAK426" s="44"/>
      <c r="MAL426" s="44"/>
      <c r="MAM426" s="44"/>
      <c r="MAN426" s="44"/>
      <c r="MAO426" s="44"/>
      <c r="MAP426" s="44"/>
      <c r="MAQ426" s="44"/>
      <c r="MAR426" s="44"/>
      <c r="MAS426" s="44"/>
      <c r="MAT426" s="44"/>
      <c r="MAU426" s="44"/>
      <c r="MAV426" s="44"/>
      <c r="MAW426" s="44"/>
      <c r="MAX426" s="44"/>
      <c r="MAY426" s="44"/>
      <c r="MAZ426" s="44"/>
      <c r="MBA426" s="44"/>
      <c r="MBB426" s="44"/>
      <c r="MBC426" s="44"/>
      <c r="MBD426" s="44"/>
      <c r="MBE426" s="44"/>
      <c r="MBF426" s="44"/>
      <c r="MBG426" s="44"/>
      <c r="MBH426" s="44"/>
      <c r="MBI426" s="44"/>
      <c r="MBJ426" s="44"/>
      <c r="MBK426" s="44"/>
      <c r="MBL426" s="44"/>
      <c r="MBM426" s="44"/>
      <c r="MBN426" s="44"/>
      <c r="MBO426" s="44"/>
      <c r="MBP426" s="44"/>
      <c r="MBQ426" s="44"/>
      <c r="MBR426" s="44"/>
      <c r="MBS426" s="44"/>
      <c r="MBT426" s="44"/>
      <c r="MBU426" s="44"/>
      <c r="MBV426" s="44"/>
      <c r="MBW426" s="44"/>
      <c r="MBX426" s="44"/>
      <c r="MBY426" s="44"/>
      <c r="MBZ426" s="44"/>
      <c r="MCA426" s="44"/>
      <c r="MCB426" s="44"/>
      <c r="MCC426" s="44"/>
      <c r="MCD426" s="44"/>
      <c r="MCE426" s="44"/>
      <c r="MCF426" s="44"/>
      <c r="MCG426" s="44"/>
      <c r="MCH426" s="44"/>
      <c r="MCI426" s="44"/>
      <c r="MCJ426" s="44"/>
      <c r="MCK426" s="44"/>
      <c r="MCL426" s="44"/>
      <c r="MCM426" s="44"/>
      <c r="MCN426" s="44"/>
      <c r="MCO426" s="44"/>
      <c r="MCP426" s="44"/>
      <c r="MCQ426" s="44"/>
      <c r="MCR426" s="44"/>
      <c r="MCS426" s="44"/>
      <c r="MCT426" s="44"/>
      <c r="MCU426" s="44"/>
      <c r="MCV426" s="44"/>
      <c r="MCW426" s="44"/>
      <c r="MCX426" s="44"/>
      <c r="MCY426" s="44"/>
      <c r="MCZ426" s="44"/>
      <c r="MDA426" s="44"/>
      <c r="MDB426" s="44"/>
      <c r="MDC426" s="44"/>
      <c r="MDD426" s="44"/>
      <c r="MDE426" s="44"/>
      <c r="MDF426" s="44"/>
      <c r="MDG426" s="44"/>
      <c r="MDH426" s="44"/>
      <c r="MDI426" s="44"/>
      <c r="MDJ426" s="44"/>
      <c r="MDK426" s="44"/>
      <c r="MDL426" s="44"/>
      <c r="MDM426" s="44"/>
      <c r="MDN426" s="44"/>
      <c r="MDO426" s="44"/>
      <c r="MDP426" s="44"/>
      <c r="MDQ426" s="44"/>
      <c r="MDR426" s="44"/>
      <c r="MDS426" s="44"/>
      <c r="MDT426" s="44"/>
      <c r="MDU426" s="44"/>
      <c r="MDV426" s="44"/>
      <c r="MDW426" s="44"/>
      <c r="MDX426" s="44"/>
      <c r="MDY426" s="44"/>
      <c r="MDZ426" s="44"/>
      <c r="MEA426" s="44"/>
      <c r="MEB426" s="44"/>
      <c r="MEC426" s="44"/>
      <c r="MED426" s="44"/>
      <c r="MEE426" s="44"/>
      <c r="MEF426" s="44"/>
      <c r="MEG426" s="44"/>
      <c r="MEH426" s="44"/>
      <c r="MEI426" s="44"/>
      <c r="MEJ426" s="44"/>
      <c r="MEK426" s="44"/>
      <c r="MEL426" s="44"/>
      <c r="MEM426" s="44"/>
      <c r="MEN426" s="44"/>
      <c r="MEO426" s="44"/>
      <c r="MEP426" s="44"/>
      <c r="MEQ426" s="44"/>
      <c r="MER426" s="44"/>
      <c r="MES426" s="44"/>
      <c r="MET426" s="44"/>
      <c r="MEU426" s="44"/>
      <c r="MEV426" s="44"/>
      <c r="MEW426" s="44"/>
      <c r="MEX426" s="44"/>
      <c r="MEY426" s="44"/>
      <c r="MEZ426" s="44"/>
      <c r="MFA426" s="44"/>
      <c r="MFB426" s="44"/>
      <c r="MFC426" s="44"/>
      <c r="MFD426" s="44"/>
      <c r="MFE426" s="44"/>
      <c r="MFF426" s="44"/>
      <c r="MFG426" s="44"/>
      <c r="MFH426" s="44"/>
      <c r="MFI426" s="44"/>
      <c r="MFJ426" s="44"/>
      <c r="MFK426" s="44"/>
      <c r="MFL426" s="44"/>
      <c r="MFM426" s="44"/>
      <c r="MFN426" s="44"/>
      <c r="MFO426" s="44"/>
      <c r="MFP426" s="44"/>
      <c r="MFQ426" s="44"/>
      <c r="MFR426" s="44"/>
      <c r="MFS426" s="44"/>
      <c r="MFT426" s="44"/>
      <c r="MFU426" s="44"/>
      <c r="MFV426" s="44"/>
      <c r="MFW426" s="44"/>
      <c r="MFX426" s="44"/>
      <c r="MFY426" s="44"/>
      <c r="MFZ426" s="44"/>
      <c r="MGA426" s="44"/>
      <c r="MGB426" s="44"/>
      <c r="MGC426" s="44"/>
      <c r="MGD426" s="44"/>
      <c r="MGE426" s="44"/>
      <c r="MGF426" s="44"/>
      <c r="MGG426" s="44"/>
      <c r="MGH426" s="44"/>
      <c r="MGI426" s="44"/>
      <c r="MGJ426" s="44"/>
      <c r="MGK426" s="44"/>
      <c r="MGL426" s="44"/>
      <c r="MGM426" s="44"/>
      <c r="MGN426" s="44"/>
      <c r="MGO426" s="44"/>
      <c r="MGP426" s="44"/>
      <c r="MGQ426" s="44"/>
      <c r="MGR426" s="44"/>
      <c r="MGS426" s="44"/>
      <c r="MGT426" s="44"/>
      <c r="MGU426" s="44"/>
      <c r="MGV426" s="44"/>
      <c r="MGW426" s="44"/>
      <c r="MGX426" s="44"/>
      <c r="MGY426" s="44"/>
      <c r="MGZ426" s="44"/>
      <c r="MHA426" s="44"/>
      <c r="MHB426" s="44"/>
      <c r="MHC426" s="44"/>
      <c r="MHD426" s="44"/>
      <c r="MHE426" s="44"/>
      <c r="MHF426" s="44"/>
      <c r="MHG426" s="44"/>
      <c r="MHH426" s="44"/>
      <c r="MHI426" s="44"/>
      <c r="MHJ426" s="44"/>
      <c r="MHK426" s="44"/>
      <c r="MHL426" s="44"/>
      <c r="MHM426" s="44"/>
      <c r="MHN426" s="44"/>
      <c r="MHO426" s="44"/>
      <c r="MHP426" s="44"/>
      <c r="MHQ426" s="44"/>
      <c r="MHR426" s="44"/>
      <c r="MHS426" s="44"/>
      <c r="MHT426" s="44"/>
      <c r="MHU426" s="44"/>
      <c r="MHV426" s="44"/>
      <c r="MHW426" s="44"/>
      <c r="MHX426" s="44"/>
      <c r="MHY426" s="44"/>
      <c r="MHZ426" s="44"/>
      <c r="MIA426" s="44"/>
      <c r="MIB426" s="44"/>
      <c r="MIC426" s="44"/>
      <c r="MID426" s="44"/>
      <c r="MIE426" s="44"/>
      <c r="MIF426" s="44"/>
      <c r="MIG426" s="44"/>
      <c r="MIH426" s="44"/>
      <c r="MII426" s="44"/>
      <c r="MIJ426" s="44"/>
      <c r="MIK426" s="44"/>
      <c r="MIL426" s="44"/>
      <c r="MIM426" s="44"/>
      <c r="MIN426" s="44"/>
      <c r="MIO426" s="44"/>
      <c r="MIP426" s="44"/>
      <c r="MIQ426" s="44"/>
      <c r="MIR426" s="44"/>
      <c r="MIS426" s="44"/>
      <c r="MIT426" s="44"/>
      <c r="MIU426" s="44"/>
      <c r="MIV426" s="44"/>
      <c r="MIW426" s="44"/>
      <c r="MIX426" s="44"/>
      <c r="MIY426" s="44"/>
      <c r="MIZ426" s="44"/>
      <c r="MJA426" s="44"/>
      <c r="MJB426" s="44"/>
      <c r="MJC426" s="44"/>
      <c r="MJD426" s="44"/>
      <c r="MJE426" s="44"/>
      <c r="MJF426" s="44"/>
      <c r="MJG426" s="44"/>
      <c r="MJH426" s="44"/>
      <c r="MJI426" s="44"/>
      <c r="MJJ426" s="44"/>
      <c r="MJK426" s="44"/>
      <c r="MJL426" s="44"/>
      <c r="MJM426" s="44"/>
      <c r="MJN426" s="44"/>
      <c r="MJO426" s="44"/>
      <c r="MJP426" s="44"/>
      <c r="MJQ426" s="44"/>
      <c r="MJR426" s="44"/>
      <c r="MJS426" s="44"/>
      <c r="MJT426" s="44"/>
      <c r="MJU426" s="44"/>
      <c r="MJV426" s="44"/>
      <c r="MJW426" s="44"/>
      <c r="MJX426" s="44"/>
      <c r="MJY426" s="44"/>
      <c r="MJZ426" s="44"/>
      <c r="MKA426" s="44"/>
      <c r="MKB426" s="44"/>
      <c r="MKC426" s="44"/>
      <c r="MKD426" s="44"/>
      <c r="MKE426" s="44"/>
      <c r="MKF426" s="44"/>
      <c r="MKG426" s="44"/>
      <c r="MKH426" s="44"/>
      <c r="MKI426" s="44"/>
      <c r="MKJ426" s="44"/>
      <c r="MKK426" s="44"/>
      <c r="MKL426" s="44"/>
      <c r="MKM426" s="44"/>
      <c r="MKN426" s="44"/>
      <c r="MKO426" s="44"/>
      <c r="MKP426" s="44"/>
      <c r="MKQ426" s="44"/>
      <c r="MKR426" s="44"/>
      <c r="MKS426" s="44"/>
      <c r="MKT426" s="44"/>
      <c r="MKU426" s="44"/>
      <c r="MKV426" s="44"/>
      <c r="MKW426" s="44"/>
      <c r="MKX426" s="44"/>
      <c r="MKY426" s="44"/>
      <c r="MKZ426" s="44"/>
      <c r="MLA426" s="44"/>
      <c r="MLB426" s="44"/>
      <c r="MLC426" s="44"/>
      <c r="MLD426" s="44"/>
      <c r="MLE426" s="44"/>
      <c r="MLF426" s="44"/>
      <c r="MLG426" s="44"/>
      <c r="MLH426" s="44"/>
      <c r="MLI426" s="44"/>
      <c r="MLJ426" s="44"/>
      <c r="MLK426" s="44"/>
      <c r="MLL426" s="44"/>
      <c r="MLM426" s="44"/>
      <c r="MLN426" s="44"/>
      <c r="MLO426" s="44"/>
      <c r="MLP426" s="44"/>
      <c r="MLQ426" s="44"/>
      <c r="MLR426" s="44"/>
      <c r="MLS426" s="44"/>
      <c r="MLT426" s="44"/>
      <c r="MLU426" s="44"/>
      <c r="MLV426" s="44"/>
      <c r="MLW426" s="44"/>
      <c r="MLX426" s="44"/>
      <c r="MLY426" s="44"/>
      <c r="MLZ426" s="44"/>
      <c r="MMA426" s="44"/>
      <c r="MMB426" s="44"/>
      <c r="MMC426" s="44"/>
      <c r="MMD426" s="44"/>
      <c r="MME426" s="44"/>
      <c r="MMF426" s="44"/>
      <c r="MMG426" s="44"/>
      <c r="MMH426" s="44"/>
      <c r="MMI426" s="44"/>
      <c r="MMJ426" s="44"/>
      <c r="MMK426" s="44"/>
      <c r="MML426" s="44"/>
      <c r="MMM426" s="44"/>
      <c r="MMN426" s="44"/>
      <c r="MMO426" s="44"/>
      <c r="MMP426" s="44"/>
      <c r="MMQ426" s="44"/>
      <c r="MMR426" s="44"/>
      <c r="MMS426" s="44"/>
      <c r="MMT426" s="44"/>
      <c r="MMU426" s="44"/>
      <c r="MMV426" s="44"/>
      <c r="MMW426" s="44"/>
      <c r="MMX426" s="44"/>
      <c r="MMY426" s="44"/>
      <c r="MMZ426" s="44"/>
      <c r="MNA426" s="44"/>
      <c r="MNB426" s="44"/>
      <c r="MNC426" s="44"/>
      <c r="MND426" s="44"/>
      <c r="MNE426" s="44"/>
      <c r="MNF426" s="44"/>
      <c r="MNG426" s="44"/>
      <c r="MNH426" s="44"/>
      <c r="MNI426" s="44"/>
      <c r="MNJ426" s="44"/>
      <c r="MNK426" s="44"/>
      <c r="MNL426" s="44"/>
      <c r="MNM426" s="44"/>
      <c r="MNN426" s="44"/>
      <c r="MNO426" s="44"/>
      <c r="MNP426" s="44"/>
      <c r="MNQ426" s="44"/>
      <c r="MNR426" s="44"/>
      <c r="MNS426" s="44"/>
      <c r="MNT426" s="44"/>
      <c r="MNU426" s="44"/>
      <c r="MNV426" s="44"/>
      <c r="MNW426" s="44"/>
      <c r="MNX426" s="44"/>
      <c r="MNY426" s="44"/>
      <c r="MNZ426" s="44"/>
      <c r="MOA426" s="44"/>
      <c r="MOB426" s="44"/>
      <c r="MOC426" s="44"/>
      <c r="MOD426" s="44"/>
      <c r="MOE426" s="44"/>
      <c r="MOF426" s="44"/>
      <c r="MOG426" s="44"/>
      <c r="MOH426" s="44"/>
      <c r="MOI426" s="44"/>
      <c r="MOJ426" s="44"/>
      <c r="MOK426" s="44"/>
      <c r="MOL426" s="44"/>
      <c r="MOM426" s="44"/>
      <c r="MON426" s="44"/>
      <c r="MOO426" s="44"/>
      <c r="MOP426" s="44"/>
      <c r="MOQ426" s="44"/>
      <c r="MOR426" s="44"/>
      <c r="MOS426" s="44"/>
      <c r="MOT426" s="44"/>
      <c r="MOU426" s="44"/>
      <c r="MOV426" s="44"/>
      <c r="MOW426" s="44"/>
      <c r="MOX426" s="44"/>
      <c r="MOY426" s="44"/>
      <c r="MOZ426" s="44"/>
      <c r="MPA426" s="44"/>
      <c r="MPB426" s="44"/>
      <c r="MPC426" s="44"/>
      <c r="MPD426" s="44"/>
      <c r="MPE426" s="44"/>
      <c r="MPF426" s="44"/>
      <c r="MPG426" s="44"/>
      <c r="MPH426" s="44"/>
      <c r="MPI426" s="44"/>
      <c r="MPJ426" s="44"/>
      <c r="MPK426" s="44"/>
      <c r="MPL426" s="44"/>
      <c r="MPM426" s="44"/>
      <c r="MPN426" s="44"/>
      <c r="MPO426" s="44"/>
      <c r="MPP426" s="44"/>
      <c r="MPQ426" s="44"/>
      <c r="MPR426" s="44"/>
      <c r="MPS426" s="44"/>
      <c r="MPT426" s="44"/>
      <c r="MPU426" s="44"/>
      <c r="MPV426" s="44"/>
      <c r="MPW426" s="44"/>
      <c r="MPX426" s="44"/>
      <c r="MPY426" s="44"/>
      <c r="MPZ426" s="44"/>
      <c r="MQA426" s="44"/>
      <c r="MQB426" s="44"/>
      <c r="MQC426" s="44"/>
      <c r="MQD426" s="44"/>
      <c r="MQE426" s="44"/>
      <c r="MQF426" s="44"/>
      <c r="MQG426" s="44"/>
      <c r="MQH426" s="44"/>
      <c r="MQI426" s="44"/>
      <c r="MQJ426" s="44"/>
      <c r="MQK426" s="44"/>
      <c r="MQL426" s="44"/>
      <c r="MQM426" s="44"/>
      <c r="MQN426" s="44"/>
      <c r="MQO426" s="44"/>
      <c r="MQP426" s="44"/>
      <c r="MQQ426" s="44"/>
      <c r="MQR426" s="44"/>
      <c r="MQS426" s="44"/>
      <c r="MQT426" s="44"/>
      <c r="MQU426" s="44"/>
      <c r="MQV426" s="44"/>
      <c r="MQW426" s="44"/>
      <c r="MQX426" s="44"/>
      <c r="MQY426" s="44"/>
      <c r="MQZ426" s="44"/>
      <c r="MRA426" s="44"/>
      <c r="MRB426" s="44"/>
      <c r="MRC426" s="44"/>
      <c r="MRD426" s="44"/>
      <c r="MRE426" s="44"/>
      <c r="MRF426" s="44"/>
      <c r="MRG426" s="44"/>
      <c r="MRH426" s="44"/>
      <c r="MRI426" s="44"/>
      <c r="MRJ426" s="44"/>
      <c r="MRK426" s="44"/>
      <c r="MRL426" s="44"/>
      <c r="MRM426" s="44"/>
      <c r="MRN426" s="44"/>
      <c r="MRO426" s="44"/>
      <c r="MRP426" s="44"/>
      <c r="MRQ426" s="44"/>
      <c r="MRR426" s="44"/>
      <c r="MRS426" s="44"/>
      <c r="MRT426" s="44"/>
      <c r="MRU426" s="44"/>
      <c r="MRV426" s="44"/>
      <c r="MRW426" s="44"/>
      <c r="MRX426" s="44"/>
      <c r="MRY426" s="44"/>
      <c r="MRZ426" s="44"/>
      <c r="MSA426" s="44"/>
      <c r="MSB426" s="44"/>
      <c r="MSC426" s="44"/>
      <c r="MSD426" s="44"/>
      <c r="MSE426" s="44"/>
      <c r="MSF426" s="44"/>
      <c r="MSG426" s="44"/>
      <c r="MSH426" s="44"/>
      <c r="MSI426" s="44"/>
      <c r="MSJ426" s="44"/>
      <c r="MSK426" s="44"/>
      <c r="MSL426" s="44"/>
      <c r="MSM426" s="44"/>
      <c r="MSN426" s="44"/>
      <c r="MSO426" s="44"/>
      <c r="MSP426" s="44"/>
      <c r="MSQ426" s="44"/>
      <c r="MSR426" s="44"/>
      <c r="MSS426" s="44"/>
      <c r="MST426" s="44"/>
      <c r="MSU426" s="44"/>
      <c r="MSV426" s="44"/>
      <c r="MSW426" s="44"/>
      <c r="MSX426" s="44"/>
      <c r="MSY426" s="44"/>
      <c r="MSZ426" s="44"/>
      <c r="MTA426" s="44"/>
      <c r="MTB426" s="44"/>
      <c r="MTC426" s="44"/>
      <c r="MTD426" s="44"/>
      <c r="MTE426" s="44"/>
      <c r="MTF426" s="44"/>
      <c r="MTG426" s="44"/>
      <c r="MTH426" s="44"/>
      <c r="MTI426" s="44"/>
      <c r="MTJ426" s="44"/>
      <c r="MTK426" s="44"/>
      <c r="MTL426" s="44"/>
      <c r="MTM426" s="44"/>
      <c r="MTN426" s="44"/>
      <c r="MTO426" s="44"/>
      <c r="MTP426" s="44"/>
      <c r="MTQ426" s="44"/>
      <c r="MTR426" s="44"/>
      <c r="MTS426" s="44"/>
      <c r="MTT426" s="44"/>
      <c r="MTU426" s="44"/>
      <c r="MTV426" s="44"/>
      <c r="MTW426" s="44"/>
      <c r="MTX426" s="44"/>
      <c r="MTY426" s="44"/>
      <c r="MTZ426" s="44"/>
      <c r="MUA426" s="44"/>
      <c r="MUB426" s="44"/>
      <c r="MUC426" s="44"/>
      <c r="MUD426" s="44"/>
      <c r="MUE426" s="44"/>
      <c r="MUF426" s="44"/>
      <c r="MUG426" s="44"/>
      <c r="MUH426" s="44"/>
      <c r="MUI426" s="44"/>
      <c r="MUJ426" s="44"/>
      <c r="MUK426" s="44"/>
      <c r="MUL426" s="44"/>
      <c r="MUM426" s="44"/>
      <c r="MUN426" s="44"/>
      <c r="MUO426" s="44"/>
      <c r="MUP426" s="44"/>
      <c r="MUQ426" s="44"/>
      <c r="MUR426" s="44"/>
      <c r="MUS426" s="44"/>
      <c r="MUT426" s="44"/>
      <c r="MUU426" s="44"/>
      <c r="MUV426" s="44"/>
      <c r="MUW426" s="44"/>
      <c r="MUX426" s="44"/>
      <c r="MUY426" s="44"/>
      <c r="MUZ426" s="44"/>
      <c r="MVA426" s="44"/>
      <c r="MVB426" s="44"/>
      <c r="MVC426" s="44"/>
      <c r="MVD426" s="44"/>
      <c r="MVE426" s="44"/>
      <c r="MVF426" s="44"/>
      <c r="MVG426" s="44"/>
      <c r="MVH426" s="44"/>
      <c r="MVI426" s="44"/>
      <c r="MVJ426" s="44"/>
      <c r="MVK426" s="44"/>
      <c r="MVL426" s="44"/>
      <c r="MVM426" s="44"/>
      <c r="MVN426" s="44"/>
      <c r="MVO426" s="44"/>
      <c r="MVP426" s="44"/>
      <c r="MVQ426" s="44"/>
      <c r="MVR426" s="44"/>
      <c r="MVS426" s="44"/>
      <c r="MVT426" s="44"/>
      <c r="MVU426" s="44"/>
      <c r="MVV426" s="44"/>
      <c r="MVW426" s="44"/>
      <c r="MVX426" s="44"/>
      <c r="MVY426" s="44"/>
      <c r="MVZ426" s="44"/>
      <c r="MWA426" s="44"/>
      <c r="MWB426" s="44"/>
      <c r="MWC426" s="44"/>
      <c r="MWD426" s="44"/>
      <c r="MWE426" s="44"/>
      <c r="MWF426" s="44"/>
      <c r="MWG426" s="44"/>
      <c r="MWH426" s="44"/>
      <c r="MWI426" s="44"/>
      <c r="MWJ426" s="44"/>
      <c r="MWK426" s="44"/>
      <c r="MWL426" s="44"/>
      <c r="MWM426" s="44"/>
      <c r="MWN426" s="44"/>
      <c r="MWO426" s="44"/>
      <c r="MWP426" s="44"/>
      <c r="MWQ426" s="44"/>
      <c r="MWR426" s="44"/>
      <c r="MWS426" s="44"/>
      <c r="MWT426" s="44"/>
      <c r="MWU426" s="44"/>
      <c r="MWV426" s="44"/>
      <c r="MWW426" s="44"/>
      <c r="MWX426" s="44"/>
      <c r="MWY426" s="44"/>
      <c r="MWZ426" s="44"/>
      <c r="MXA426" s="44"/>
      <c r="MXB426" s="44"/>
      <c r="MXC426" s="44"/>
      <c r="MXD426" s="44"/>
      <c r="MXE426" s="44"/>
      <c r="MXF426" s="44"/>
      <c r="MXG426" s="44"/>
      <c r="MXH426" s="44"/>
      <c r="MXI426" s="44"/>
      <c r="MXJ426" s="44"/>
      <c r="MXK426" s="44"/>
      <c r="MXL426" s="44"/>
      <c r="MXM426" s="44"/>
      <c r="MXN426" s="44"/>
      <c r="MXO426" s="44"/>
      <c r="MXP426" s="44"/>
      <c r="MXQ426" s="44"/>
      <c r="MXR426" s="44"/>
      <c r="MXS426" s="44"/>
      <c r="MXT426" s="44"/>
      <c r="MXU426" s="44"/>
      <c r="MXV426" s="44"/>
      <c r="MXW426" s="44"/>
      <c r="MXX426" s="44"/>
      <c r="MXY426" s="44"/>
      <c r="MXZ426" s="44"/>
      <c r="MYA426" s="44"/>
      <c r="MYB426" s="44"/>
      <c r="MYC426" s="44"/>
      <c r="MYD426" s="44"/>
      <c r="MYE426" s="44"/>
      <c r="MYF426" s="44"/>
      <c r="MYG426" s="44"/>
      <c r="MYH426" s="44"/>
      <c r="MYI426" s="44"/>
      <c r="MYJ426" s="44"/>
      <c r="MYK426" s="44"/>
      <c r="MYL426" s="44"/>
      <c r="MYM426" s="44"/>
      <c r="MYN426" s="44"/>
      <c r="MYO426" s="44"/>
      <c r="MYP426" s="44"/>
      <c r="MYQ426" s="44"/>
      <c r="MYR426" s="44"/>
      <c r="MYS426" s="44"/>
      <c r="MYT426" s="44"/>
      <c r="MYU426" s="44"/>
      <c r="MYV426" s="44"/>
      <c r="MYW426" s="44"/>
      <c r="MYX426" s="44"/>
      <c r="MYY426" s="44"/>
      <c r="MYZ426" s="44"/>
      <c r="MZA426" s="44"/>
      <c r="MZB426" s="44"/>
      <c r="MZC426" s="44"/>
      <c r="MZD426" s="44"/>
      <c r="MZE426" s="44"/>
      <c r="MZF426" s="44"/>
      <c r="MZG426" s="44"/>
      <c r="MZH426" s="44"/>
      <c r="MZI426" s="44"/>
      <c r="MZJ426" s="44"/>
      <c r="MZK426" s="44"/>
      <c r="MZL426" s="44"/>
      <c r="MZM426" s="44"/>
      <c r="MZN426" s="44"/>
      <c r="MZO426" s="44"/>
      <c r="MZP426" s="44"/>
      <c r="MZQ426" s="44"/>
      <c r="MZR426" s="44"/>
      <c r="MZS426" s="44"/>
      <c r="MZT426" s="44"/>
      <c r="MZU426" s="44"/>
      <c r="MZV426" s="44"/>
      <c r="MZW426" s="44"/>
      <c r="MZX426" s="44"/>
      <c r="MZY426" s="44"/>
      <c r="MZZ426" s="44"/>
      <c r="NAA426" s="44"/>
      <c r="NAB426" s="44"/>
      <c r="NAC426" s="44"/>
      <c r="NAD426" s="44"/>
      <c r="NAE426" s="44"/>
      <c r="NAF426" s="44"/>
      <c r="NAG426" s="44"/>
      <c r="NAH426" s="44"/>
      <c r="NAI426" s="44"/>
      <c r="NAJ426" s="44"/>
      <c r="NAK426" s="44"/>
      <c r="NAL426" s="44"/>
      <c r="NAM426" s="44"/>
      <c r="NAN426" s="44"/>
      <c r="NAO426" s="44"/>
      <c r="NAP426" s="44"/>
      <c r="NAQ426" s="44"/>
      <c r="NAR426" s="44"/>
      <c r="NAS426" s="44"/>
      <c r="NAT426" s="44"/>
      <c r="NAU426" s="44"/>
      <c r="NAV426" s="44"/>
      <c r="NAW426" s="44"/>
      <c r="NAX426" s="44"/>
      <c r="NAY426" s="44"/>
      <c r="NAZ426" s="44"/>
      <c r="NBA426" s="44"/>
      <c r="NBB426" s="44"/>
      <c r="NBC426" s="44"/>
      <c r="NBD426" s="44"/>
      <c r="NBE426" s="44"/>
      <c r="NBF426" s="44"/>
      <c r="NBG426" s="44"/>
      <c r="NBH426" s="44"/>
      <c r="NBI426" s="44"/>
      <c r="NBJ426" s="44"/>
      <c r="NBK426" s="44"/>
      <c r="NBL426" s="44"/>
      <c r="NBM426" s="44"/>
      <c r="NBN426" s="44"/>
      <c r="NBO426" s="44"/>
      <c r="NBP426" s="44"/>
      <c r="NBQ426" s="44"/>
      <c r="NBR426" s="44"/>
      <c r="NBS426" s="44"/>
      <c r="NBT426" s="44"/>
      <c r="NBU426" s="44"/>
      <c r="NBV426" s="44"/>
      <c r="NBW426" s="44"/>
      <c r="NBX426" s="44"/>
      <c r="NBY426" s="44"/>
      <c r="NBZ426" s="44"/>
      <c r="NCA426" s="44"/>
      <c r="NCB426" s="44"/>
      <c r="NCC426" s="44"/>
      <c r="NCD426" s="44"/>
      <c r="NCE426" s="44"/>
      <c r="NCF426" s="44"/>
      <c r="NCG426" s="44"/>
      <c r="NCH426" s="44"/>
      <c r="NCI426" s="44"/>
      <c r="NCJ426" s="44"/>
      <c r="NCK426" s="44"/>
      <c r="NCL426" s="44"/>
      <c r="NCM426" s="44"/>
      <c r="NCN426" s="44"/>
      <c r="NCO426" s="44"/>
      <c r="NCP426" s="44"/>
      <c r="NCQ426" s="44"/>
      <c r="NCR426" s="44"/>
      <c r="NCS426" s="44"/>
      <c r="NCT426" s="44"/>
      <c r="NCU426" s="44"/>
      <c r="NCV426" s="44"/>
      <c r="NCW426" s="44"/>
      <c r="NCX426" s="44"/>
      <c r="NCY426" s="44"/>
      <c r="NCZ426" s="44"/>
      <c r="NDA426" s="44"/>
      <c r="NDB426" s="44"/>
      <c r="NDC426" s="44"/>
      <c r="NDD426" s="44"/>
      <c r="NDE426" s="44"/>
      <c r="NDF426" s="44"/>
      <c r="NDG426" s="44"/>
      <c r="NDH426" s="44"/>
      <c r="NDI426" s="44"/>
      <c r="NDJ426" s="44"/>
      <c r="NDK426" s="44"/>
      <c r="NDL426" s="44"/>
      <c r="NDM426" s="44"/>
      <c r="NDN426" s="44"/>
      <c r="NDO426" s="44"/>
      <c r="NDP426" s="44"/>
      <c r="NDQ426" s="44"/>
      <c r="NDR426" s="44"/>
      <c r="NDS426" s="44"/>
      <c r="NDT426" s="44"/>
      <c r="NDU426" s="44"/>
      <c r="NDV426" s="44"/>
      <c r="NDW426" s="44"/>
      <c r="NDX426" s="44"/>
      <c r="NDY426" s="44"/>
      <c r="NDZ426" s="44"/>
      <c r="NEA426" s="44"/>
      <c r="NEB426" s="44"/>
      <c r="NEC426" s="44"/>
      <c r="NED426" s="44"/>
      <c r="NEE426" s="44"/>
      <c r="NEF426" s="44"/>
      <c r="NEG426" s="44"/>
      <c r="NEH426" s="44"/>
      <c r="NEI426" s="44"/>
      <c r="NEJ426" s="44"/>
      <c r="NEK426" s="44"/>
      <c r="NEL426" s="44"/>
      <c r="NEM426" s="44"/>
      <c r="NEN426" s="44"/>
      <c r="NEO426" s="44"/>
      <c r="NEP426" s="44"/>
      <c r="NEQ426" s="44"/>
      <c r="NER426" s="44"/>
      <c r="NES426" s="44"/>
      <c r="NET426" s="44"/>
      <c r="NEU426" s="44"/>
      <c r="NEV426" s="44"/>
      <c r="NEW426" s="44"/>
      <c r="NEX426" s="44"/>
      <c r="NEY426" s="44"/>
      <c r="NEZ426" s="44"/>
      <c r="NFA426" s="44"/>
      <c r="NFB426" s="44"/>
      <c r="NFC426" s="44"/>
      <c r="NFD426" s="44"/>
      <c r="NFE426" s="44"/>
      <c r="NFF426" s="44"/>
      <c r="NFG426" s="44"/>
      <c r="NFH426" s="44"/>
      <c r="NFI426" s="44"/>
      <c r="NFJ426" s="44"/>
      <c r="NFK426" s="44"/>
      <c r="NFL426" s="44"/>
      <c r="NFM426" s="44"/>
      <c r="NFN426" s="44"/>
      <c r="NFO426" s="44"/>
      <c r="NFP426" s="44"/>
      <c r="NFQ426" s="44"/>
      <c r="NFR426" s="44"/>
      <c r="NFS426" s="44"/>
      <c r="NFT426" s="44"/>
      <c r="NFU426" s="44"/>
      <c r="NFV426" s="44"/>
      <c r="NFW426" s="44"/>
      <c r="NFX426" s="44"/>
      <c r="NFY426" s="44"/>
      <c r="NFZ426" s="44"/>
      <c r="NGA426" s="44"/>
      <c r="NGB426" s="44"/>
      <c r="NGC426" s="44"/>
      <c r="NGD426" s="44"/>
      <c r="NGE426" s="44"/>
      <c r="NGF426" s="44"/>
      <c r="NGG426" s="44"/>
      <c r="NGH426" s="44"/>
      <c r="NGI426" s="44"/>
      <c r="NGJ426" s="44"/>
      <c r="NGK426" s="44"/>
      <c r="NGL426" s="44"/>
      <c r="NGM426" s="44"/>
      <c r="NGN426" s="44"/>
      <c r="NGO426" s="44"/>
      <c r="NGP426" s="44"/>
      <c r="NGQ426" s="44"/>
      <c r="NGR426" s="44"/>
      <c r="NGS426" s="44"/>
      <c r="NGT426" s="44"/>
      <c r="NGU426" s="44"/>
      <c r="NGV426" s="44"/>
      <c r="NGW426" s="44"/>
      <c r="NGX426" s="44"/>
      <c r="NGY426" s="44"/>
      <c r="NGZ426" s="44"/>
      <c r="NHA426" s="44"/>
      <c r="NHB426" s="44"/>
      <c r="NHC426" s="44"/>
      <c r="NHD426" s="44"/>
      <c r="NHE426" s="44"/>
      <c r="NHF426" s="44"/>
      <c r="NHG426" s="44"/>
      <c r="NHH426" s="44"/>
      <c r="NHI426" s="44"/>
      <c r="NHJ426" s="44"/>
      <c r="NHK426" s="44"/>
      <c r="NHL426" s="44"/>
      <c r="NHM426" s="44"/>
      <c r="NHN426" s="44"/>
      <c r="NHO426" s="44"/>
      <c r="NHP426" s="44"/>
      <c r="NHQ426" s="44"/>
      <c r="NHR426" s="44"/>
      <c r="NHS426" s="44"/>
      <c r="NHT426" s="44"/>
      <c r="NHU426" s="44"/>
      <c r="NHV426" s="44"/>
      <c r="NHW426" s="44"/>
      <c r="NHX426" s="44"/>
      <c r="NHY426" s="44"/>
      <c r="NHZ426" s="44"/>
      <c r="NIA426" s="44"/>
      <c r="NIB426" s="44"/>
      <c r="NIC426" s="44"/>
      <c r="NID426" s="44"/>
      <c r="NIE426" s="44"/>
      <c r="NIF426" s="44"/>
      <c r="NIG426" s="44"/>
      <c r="NIH426" s="44"/>
      <c r="NII426" s="44"/>
      <c r="NIJ426" s="44"/>
      <c r="NIK426" s="44"/>
      <c r="NIL426" s="44"/>
      <c r="NIM426" s="44"/>
      <c r="NIN426" s="44"/>
      <c r="NIO426" s="44"/>
      <c r="NIP426" s="44"/>
      <c r="NIQ426" s="44"/>
      <c r="NIR426" s="44"/>
      <c r="NIS426" s="44"/>
      <c r="NIT426" s="44"/>
      <c r="NIU426" s="44"/>
      <c r="NIV426" s="44"/>
      <c r="NIW426" s="44"/>
      <c r="NIX426" s="44"/>
      <c r="NIY426" s="44"/>
      <c r="NIZ426" s="44"/>
      <c r="NJA426" s="44"/>
      <c r="NJB426" s="44"/>
      <c r="NJC426" s="44"/>
      <c r="NJD426" s="44"/>
      <c r="NJE426" s="44"/>
      <c r="NJF426" s="44"/>
      <c r="NJG426" s="44"/>
      <c r="NJH426" s="44"/>
      <c r="NJI426" s="44"/>
      <c r="NJJ426" s="44"/>
      <c r="NJK426" s="44"/>
      <c r="NJL426" s="44"/>
      <c r="NJM426" s="44"/>
      <c r="NJN426" s="44"/>
      <c r="NJO426" s="44"/>
      <c r="NJP426" s="44"/>
      <c r="NJQ426" s="44"/>
      <c r="NJR426" s="44"/>
      <c r="NJS426" s="44"/>
      <c r="NJT426" s="44"/>
      <c r="NJU426" s="44"/>
      <c r="NJV426" s="44"/>
      <c r="NJW426" s="44"/>
      <c r="NJX426" s="44"/>
      <c r="NJY426" s="44"/>
      <c r="NJZ426" s="44"/>
      <c r="NKA426" s="44"/>
      <c r="NKB426" s="44"/>
      <c r="NKC426" s="44"/>
      <c r="NKD426" s="44"/>
      <c r="NKE426" s="44"/>
      <c r="NKF426" s="44"/>
      <c r="NKG426" s="44"/>
      <c r="NKH426" s="44"/>
      <c r="NKI426" s="44"/>
      <c r="NKJ426" s="44"/>
      <c r="NKK426" s="44"/>
      <c r="NKL426" s="44"/>
      <c r="NKM426" s="44"/>
      <c r="NKN426" s="44"/>
      <c r="NKO426" s="44"/>
      <c r="NKP426" s="44"/>
      <c r="NKQ426" s="44"/>
      <c r="NKR426" s="44"/>
      <c r="NKS426" s="44"/>
      <c r="NKT426" s="44"/>
      <c r="NKU426" s="44"/>
      <c r="NKV426" s="44"/>
      <c r="NKW426" s="44"/>
      <c r="NKX426" s="44"/>
      <c r="NKY426" s="44"/>
      <c r="NKZ426" s="44"/>
      <c r="NLA426" s="44"/>
      <c r="NLB426" s="44"/>
      <c r="NLC426" s="44"/>
      <c r="NLD426" s="44"/>
      <c r="NLE426" s="44"/>
      <c r="NLF426" s="44"/>
      <c r="NLG426" s="44"/>
      <c r="NLH426" s="44"/>
      <c r="NLI426" s="44"/>
      <c r="NLJ426" s="44"/>
      <c r="NLK426" s="44"/>
      <c r="NLL426" s="44"/>
      <c r="NLM426" s="44"/>
      <c r="NLN426" s="44"/>
      <c r="NLO426" s="44"/>
      <c r="NLP426" s="44"/>
      <c r="NLQ426" s="44"/>
      <c r="NLR426" s="44"/>
      <c r="NLS426" s="44"/>
      <c r="NLT426" s="44"/>
      <c r="NLU426" s="44"/>
      <c r="NLV426" s="44"/>
      <c r="NLW426" s="44"/>
      <c r="NLX426" s="44"/>
      <c r="NLY426" s="44"/>
      <c r="NLZ426" s="44"/>
      <c r="NMA426" s="44"/>
      <c r="NMB426" s="44"/>
      <c r="NMC426" s="44"/>
      <c r="NMD426" s="44"/>
      <c r="NME426" s="44"/>
      <c r="NMF426" s="44"/>
      <c r="NMG426" s="44"/>
      <c r="NMH426" s="44"/>
      <c r="NMI426" s="44"/>
      <c r="NMJ426" s="44"/>
      <c r="NMK426" s="44"/>
      <c r="NML426" s="44"/>
      <c r="NMM426" s="44"/>
      <c r="NMN426" s="44"/>
      <c r="NMO426" s="44"/>
      <c r="NMP426" s="44"/>
      <c r="NMQ426" s="44"/>
      <c r="NMR426" s="44"/>
      <c r="NMS426" s="44"/>
      <c r="NMT426" s="44"/>
      <c r="NMU426" s="44"/>
      <c r="NMV426" s="44"/>
      <c r="NMW426" s="44"/>
      <c r="NMX426" s="44"/>
      <c r="NMY426" s="44"/>
      <c r="NMZ426" s="44"/>
      <c r="NNA426" s="44"/>
      <c r="NNB426" s="44"/>
      <c r="NNC426" s="44"/>
      <c r="NND426" s="44"/>
      <c r="NNE426" s="44"/>
      <c r="NNF426" s="44"/>
      <c r="NNG426" s="44"/>
      <c r="NNH426" s="44"/>
      <c r="NNI426" s="44"/>
      <c r="NNJ426" s="44"/>
      <c r="NNK426" s="44"/>
      <c r="NNL426" s="44"/>
      <c r="NNM426" s="44"/>
      <c r="NNN426" s="44"/>
      <c r="NNO426" s="44"/>
      <c r="NNP426" s="44"/>
      <c r="NNQ426" s="44"/>
      <c r="NNR426" s="44"/>
      <c r="NNS426" s="44"/>
      <c r="NNT426" s="44"/>
      <c r="NNU426" s="44"/>
      <c r="NNV426" s="44"/>
      <c r="NNW426" s="44"/>
      <c r="NNX426" s="44"/>
      <c r="NNY426" s="44"/>
      <c r="NNZ426" s="44"/>
      <c r="NOA426" s="44"/>
      <c r="NOB426" s="44"/>
      <c r="NOC426" s="44"/>
      <c r="NOD426" s="44"/>
      <c r="NOE426" s="44"/>
      <c r="NOF426" s="44"/>
      <c r="NOG426" s="44"/>
      <c r="NOH426" s="44"/>
      <c r="NOI426" s="44"/>
      <c r="NOJ426" s="44"/>
      <c r="NOK426" s="44"/>
      <c r="NOL426" s="44"/>
      <c r="NOM426" s="44"/>
      <c r="NON426" s="44"/>
      <c r="NOO426" s="44"/>
      <c r="NOP426" s="44"/>
      <c r="NOQ426" s="44"/>
      <c r="NOR426" s="44"/>
      <c r="NOS426" s="44"/>
      <c r="NOT426" s="44"/>
      <c r="NOU426" s="44"/>
      <c r="NOV426" s="44"/>
      <c r="NOW426" s="44"/>
      <c r="NOX426" s="44"/>
      <c r="NOY426" s="44"/>
      <c r="NOZ426" s="44"/>
      <c r="NPA426" s="44"/>
      <c r="NPB426" s="44"/>
      <c r="NPC426" s="44"/>
      <c r="NPD426" s="44"/>
      <c r="NPE426" s="44"/>
      <c r="NPF426" s="44"/>
      <c r="NPG426" s="44"/>
      <c r="NPH426" s="44"/>
      <c r="NPI426" s="44"/>
      <c r="NPJ426" s="44"/>
      <c r="NPK426" s="44"/>
      <c r="NPL426" s="44"/>
      <c r="NPM426" s="44"/>
      <c r="NPN426" s="44"/>
      <c r="NPO426" s="44"/>
      <c r="NPP426" s="44"/>
      <c r="NPQ426" s="44"/>
      <c r="NPR426" s="44"/>
      <c r="NPS426" s="44"/>
      <c r="NPT426" s="44"/>
      <c r="NPU426" s="44"/>
      <c r="NPV426" s="44"/>
      <c r="NPW426" s="44"/>
      <c r="NPX426" s="44"/>
      <c r="NPY426" s="44"/>
      <c r="NPZ426" s="44"/>
      <c r="NQA426" s="44"/>
      <c r="NQB426" s="44"/>
      <c r="NQC426" s="44"/>
      <c r="NQD426" s="44"/>
      <c r="NQE426" s="44"/>
      <c r="NQF426" s="44"/>
      <c r="NQG426" s="44"/>
      <c r="NQH426" s="44"/>
      <c r="NQI426" s="44"/>
      <c r="NQJ426" s="44"/>
      <c r="NQK426" s="44"/>
      <c r="NQL426" s="44"/>
      <c r="NQM426" s="44"/>
      <c r="NQN426" s="44"/>
      <c r="NQO426" s="44"/>
      <c r="NQP426" s="44"/>
      <c r="NQQ426" s="44"/>
      <c r="NQR426" s="44"/>
      <c r="NQS426" s="44"/>
      <c r="NQT426" s="44"/>
      <c r="NQU426" s="44"/>
      <c r="NQV426" s="44"/>
      <c r="NQW426" s="44"/>
      <c r="NQX426" s="44"/>
      <c r="NQY426" s="44"/>
      <c r="NQZ426" s="44"/>
      <c r="NRA426" s="44"/>
      <c r="NRB426" s="44"/>
      <c r="NRC426" s="44"/>
      <c r="NRD426" s="44"/>
      <c r="NRE426" s="44"/>
      <c r="NRF426" s="44"/>
      <c r="NRG426" s="44"/>
      <c r="NRH426" s="44"/>
      <c r="NRI426" s="44"/>
      <c r="NRJ426" s="44"/>
      <c r="NRK426" s="44"/>
      <c r="NRL426" s="44"/>
      <c r="NRM426" s="44"/>
      <c r="NRN426" s="44"/>
      <c r="NRO426" s="44"/>
      <c r="NRP426" s="44"/>
      <c r="NRQ426" s="44"/>
      <c r="NRR426" s="44"/>
      <c r="NRS426" s="44"/>
      <c r="NRT426" s="44"/>
      <c r="NRU426" s="44"/>
      <c r="NRV426" s="44"/>
      <c r="NRW426" s="44"/>
      <c r="NRX426" s="44"/>
      <c r="NRY426" s="44"/>
      <c r="NRZ426" s="44"/>
      <c r="NSA426" s="44"/>
      <c r="NSB426" s="44"/>
      <c r="NSC426" s="44"/>
      <c r="NSD426" s="44"/>
      <c r="NSE426" s="44"/>
      <c r="NSF426" s="44"/>
      <c r="NSG426" s="44"/>
      <c r="NSH426" s="44"/>
      <c r="NSI426" s="44"/>
      <c r="NSJ426" s="44"/>
      <c r="NSK426" s="44"/>
      <c r="NSL426" s="44"/>
      <c r="NSM426" s="44"/>
      <c r="NSN426" s="44"/>
      <c r="NSO426" s="44"/>
      <c r="NSP426" s="44"/>
      <c r="NSQ426" s="44"/>
      <c r="NSR426" s="44"/>
      <c r="NSS426" s="44"/>
      <c r="NST426" s="44"/>
      <c r="NSU426" s="44"/>
      <c r="NSV426" s="44"/>
      <c r="NSW426" s="44"/>
      <c r="NSX426" s="44"/>
      <c r="NSY426" s="44"/>
      <c r="NSZ426" s="44"/>
      <c r="NTA426" s="44"/>
      <c r="NTB426" s="44"/>
      <c r="NTC426" s="44"/>
      <c r="NTD426" s="44"/>
      <c r="NTE426" s="44"/>
      <c r="NTF426" s="44"/>
      <c r="NTG426" s="44"/>
      <c r="NTH426" s="44"/>
      <c r="NTI426" s="44"/>
      <c r="NTJ426" s="44"/>
      <c r="NTK426" s="44"/>
      <c r="NTL426" s="44"/>
      <c r="NTM426" s="44"/>
      <c r="NTN426" s="44"/>
      <c r="NTO426" s="44"/>
      <c r="NTP426" s="44"/>
      <c r="NTQ426" s="44"/>
      <c r="NTR426" s="44"/>
      <c r="NTS426" s="44"/>
      <c r="NTT426" s="44"/>
      <c r="NTU426" s="44"/>
      <c r="NTV426" s="44"/>
      <c r="NTW426" s="44"/>
      <c r="NTX426" s="44"/>
      <c r="NTY426" s="44"/>
      <c r="NTZ426" s="44"/>
      <c r="NUA426" s="44"/>
      <c r="NUB426" s="44"/>
      <c r="NUC426" s="44"/>
      <c r="NUD426" s="44"/>
      <c r="NUE426" s="44"/>
      <c r="NUF426" s="44"/>
      <c r="NUG426" s="44"/>
      <c r="NUH426" s="44"/>
      <c r="NUI426" s="44"/>
      <c r="NUJ426" s="44"/>
      <c r="NUK426" s="44"/>
      <c r="NUL426" s="44"/>
      <c r="NUM426" s="44"/>
      <c r="NUN426" s="44"/>
      <c r="NUO426" s="44"/>
      <c r="NUP426" s="44"/>
      <c r="NUQ426" s="44"/>
      <c r="NUR426" s="44"/>
      <c r="NUS426" s="44"/>
      <c r="NUT426" s="44"/>
      <c r="NUU426" s="44"/>
      <c r="NUV426" s="44"/>
      <c r="NUW426" s="44"/>
      <c r="NUX426" s="44"/>
      <c r="NUY426" s="44"/>
      <c r="NUZ426" s="44"/>
      <c r="NVA426" s="44"/>
      <c r="NVB426" s="44"/>
      <c r="NVC426" s="44"/>
      <c r="NVD426" s="44"/>
      <c r="NVE426" s="44"/>
      <c r="NVF426" s="44"/>
      <c r="NVG426" s="44"/>
      <c r="NVH426" s="44"/>
      <c r="NVI426" s="44"/>
      <c r="NVJ426" s="44"/>
      <c r="NVK426" s="44"/>
      <c r="NVL426" s="44"/>
      <c r="NVM426" s="44"/>
      <c r="NVN426" s="44"/>
      <c r="NVO426" s="44"/>
      <c r="NVP426" s="44"/>
      <c r="NVQ426" s="44"/>
      <c r="NVR426" s="44"/>
      <c r="NVS426" s="44"/>
      <c r="NVT426" s="44"/>
      <c r="NVU426" s="44"/>
      <c r="NVV426" s="44"/>
      <c r="NVW426" s="44"/>
      <c r="NVX426" s="44"/>
      <c r="NVY426" s="44"/>
      <c r="NVZ426" s="44"/>
      <c r="NWA426" s="44"/>
      <c r="NWB426" s="44"/>
      <c r="NWC426" s="44"/>
      <c r="NWD426" s="44"/>
      <c r="NWE426" s="44"/>
      <c r="NWF426" s="44"/>
      <c r="NWG426" s="44"/>
      <c r="NWH426" s="44"/>
      <c r="NWI426" s="44"/>
      <c r="NWJ426" s="44"/>
      <c r="NWK426" s="44"/>
      <c r="NWL426" s="44"/>
      <c r="NWM426" s="44"/>
      <c r="NWN426" s="44"/>
      <c r="NWO426" s="44"/>
      <c r="NWP426" s="44"/>
      <c r="NWQ426" s="44"/>
      <c r="NWR426" s="44"/>
      <c r="NWS426" s="44"/>
      <c r="NWT426" s="44"/>
      <c r="NWU426" s="44"/>
      <c r="NWV426" s="44"/>
      <c r="NWW426" s="44"/>
      <c r="NWX426" s="44"/>
      <c r="NWY426" s="44"/>
      <c r="NWZ426" s="44"/>
      <c r="NXA426" s="44"/>
      <c r="NXB426" s="44"/>
      <c r="NXC426" s="44"/>
      <c r="NXD426" s="44"/>
      <c r="NXE426" s="44"/>
      <c r="NXF426" s="44"/>
      <c r="NXG426" s="44"/>
      <c r="NXH426" s="44"/>
      <c r="NXI426" s="44"/>
      <c r="NXJ426" s="44"/>
      <c r="NXK426" s="44"/>
      <c r="NXL426" s="44"/>
      <c r="NXM426" s="44"/>
      <c r="NXN426" s="44"/>
      <c r="NXO426" s="44"/>
      <c r="NXP426" s="44"/>
      <c r="NXQ426" s="44"/>
      <c r="NXR426" s="44"/>
      <c r="NXS426" s="44"/>
      <c r="NXT426" s="44"/>
      <c r="NXU426" s="44"/>
      <c r="NXV426" s="44"/>
      <c r="NXW426" s="44"/>
      <c r="NXX426" s="44"/>
      <c r="NXY426" s="44"/>
      <c r="NXZ426" s="44"/>
      <c r="NYA426" s="44"/>
      <c r="NYB426" s="44"/>
      <c r="NYC426" s="44"/>
      <c r="NYD426" s="44"/>
      <c r="NYE426" s="44"/>
      <c r="NYF426" s="44"/>
      <c r="NYG426" s="44"/>
      <c r="NYH426" s="44"/>
      <c r="NYI426" s="44"/>
      <c r="NYJ426" s="44"/>
      <c r="NYK426" s="44"/>
      <c r="NYL426" s="44"/>
      <c r="NYM426" s="44"/>
      <c r="NYN426" s="44"/>
      <c r="NYO426" s="44"/>
      <c r="NYP426" s="44"/>
      <c r="NYQ426" s="44"/>
      <c r="NYR426" s="44"/>
      <c r="NYS426" s="44"/>
      <c r="NYT426" s="44"/>
      <c r="NYU426" s="44"/>
      <c r="NYV426" s="44"/>
      <c r="NYW426" s="44"/>
      <c r="NYX426" s="44"/>
      <c r="NYY426" s="44"/>
      <c r="NYZ426" s="44"/>
      <c r="NZA426" s="44"/>
      <c r="NZB426" s="44"/>
      <c r="NZC426" s="44"/>
      <c r="NZD426" s="44"/>
      <c r="NZE426" s="44"/>
      <c r="NZF426" s="44"/>
      <c r="NZG426" s="44"/>
      <c r="NZH426" s="44"/>
      <c r="NZI426" s="44"/>
      <c r="NZJ426" s="44"/>
      <c r="NZK426" s="44"/>
      <c r="NZL426" s="44"/>
      <c r="NZM426" s="44"/>
      <c r="NZN426" s="44"/>
      <c r="NZO426" s="44"/>
      <c r="NZP426" s="44"/>
      <c r="NZQ426" s="44"/>
      <c r="NZR426" s="44"/>
      <c r="NZS426" s="44"/>
      <c r="NZT426" s="44"/>
      <c r="NZU426" s="44"/>
      <c r="NZV426" s="44"/>
      <c r="NZW426" s="44"/>
      <c r="NZX426" s="44"/>
      <c r="NZY426" s="44"/>
      <c r="NZZ426" s="44"/>
      <c r="OAA426" s="44"/>
      <c r="OAB426" s="44"/>
      <c r="OAC426" s="44"/>
      <c r="OAD426" s="44"/>
      <c r="OAE426" s="44"/>
      <c r="OAF426" s="44"/>
      <c r="OAG426" s="44"/>
      <c r="OAH426" s="44"/>
      <c r="OAI426" s="44"/>
      <c r="OAJ426" s="44"/>
      <c r="OAK426" s="44"/>
      <c r="OAL426" s="44"/>
      <c r="OAM426" s="44"/>
      <c r="OAN426" s="44"/>
      <c r="OAO426" s="44"/>
      <c r="OAP426" s="44"/>
      <c r="OAQ426" s="44"/>
      <c r="OAR426" s="44"/>
      <c r="OAS426" s="44"/>
      <c r="OAT426" s="44"/>
      <c r="OAU426" s="44"/>
      <c r="OAV426" s="44"/>
      <c r="OAW426" s="44"/>
      <c r="OAX426" s="44"/>
      <c r="OAY426" s="44"/>
      <c r="OAZ426" s="44"/>
      <c r="OBA426" s="44"/>
      <c r="OBB426" s="44"/>
      <c r="OBC426" s="44"/>
      <c r="OBD426" s="44"/>
      <c r="OBE426" s="44"/>
      <c r="OBF426" s="44"/>
      <c r="OBG426" s="44"/>
      <c r="OBH426" s="44"/>
      <c r="OBI426" s="44"/>
      <c r="OBJ426" s="44"/>
      <c r="OBK426" s="44"/>
      <c r="OBL426" s="44"/>
      <c r="OBM426" s="44"/>
      <c r="OBN426" s="44"/>
      <c r="OBO426" s="44"/>
      <c r="OBP426" s="44"/>
      <c r="OBQ426" s="44"/>
      <c r="OBR426" s="44"/>
      <c r="OBS426" s="44"/>
      <c r="OBT426" s="44"/>
      <c r="OBU426" s="44"/>
      <c r="OBV426" s="44"/>
      <c r="OBW426" s="44"/>
      <c r="OBX426" s="44"/>
      <c r="OBY426" s="44"/>
      <c r="OBZ426" s="44"/>
      <c r="OCA426" s="44"/>
      <c r="OCB426" s="44"/>
      <c r="OCC426" s="44"/>
      <c r="OCD426" s="44"/>
      <c r="OCE426" s="44"/>
      <c r="OCF426" s="44"/>
      <c r="OCG426" s="44"/>
      <c r="OCH426" s="44"/>
      <c r="OCI426" s="44"/>
      <c r="OCJ426" s="44"/>
      <c r="OCK426" s="44"/>
      <c r="OCL426" s="44"/>
      <c r="OCM426" s="44"/>
      <c r="OCN426" s="44"/>
      <c r="OCO426" s="44"/>
      <c r="OCP426" s="44"/>
      <c r="OCQ426" s="44"/>
      <c r="OCR426" s="44"/>
      <c r="OCS426" s="44"/>
      <c r="OCT426" s="44"/>
      <c r="OCU426" s="44"/>
      <c r="OCV426" s="44"/>
      <c r="OCW426" s="44"/>
      <c r="OCX426" s="44"/>
      <c r="OCY426" s="44"/>
      <c r="OCZ426" s="44"/>
      <c r="ODA426" s="44"/>
      <c r="ODB426" s="44"/>
      <c r="ODC426" s="44"/>
      <c r="ODD426" s="44"/>
      <c r="ODE426" s="44"/>
      <c r="ODF426" s="44"/>
      <c r="ODG426" s="44"/>
      <c r="ODH426" s="44"/>
      <c r="ODI426" s="44"/>
      <c r="ODJ426" s="44"/>
      <c r="ODK426" s="44"/>
      <c r="ODL426" s="44"/>
      <c r="ODM426" s="44"/>
      <c r="ODN426" s="44"/>
      <c r="ODO426" s="44"/>
      <c r="ODP426" s="44"/>
      <c r="ODQ426" s="44"/>
      <c r="ODR426" s="44"/>
      <c r="ODS426" s="44"/>
      <c r="ODT426" s="44"/>
      <c r="ODU426" s="44"/>
      <c r="ODV426" s="44"/>
      <c r="ODW426" s="44"/>
      <c r="ODX426" s="44"/>
      <c r="ODY426" s="44"/>
      <c r="ODZ426" s="44"/>
      <c r="OEA426" s="44"/>
      <c r="OEB426" s="44"/>
      <c r="OEC426" s="44"/>
      <c r="OED426" s="44"/>
      <c r="OEE426" s="44"/>
      <c r="OEF426" s="44"/>
      <c r="OEG426" s="44"/>
      <c r="OEH426" s="44"/>
      <c r="OEI426" s="44"/>
      <c r="OEJ426" s="44"/>
      <c r="OEK426" s="44"/>
      <c r="OEL426" s="44"/>
      <c r="OEM426" s="44"/>
      <c r="OEN426" s="44"/>
      <c r="OEO426" s="44"/>
      <c r="OEP426" s="44"/>
      <c r="OEQ426" s="44"/>
      <c r="OER426" s="44"/>
      <c r="OES426" s="44"/>
      <c r="OET426" s="44"/>
      <c r="OEU426" s="44"/>
      <c r="OEV426" s="44"/>
      <c r="OEW426" s="44"/>
      <c r="OEX426" s="44"/>
      <c r="OEY426" s="44"/>
      <c r="OEZ426" s="44"/>
      <c r="OFA426" s="44"/>
      <c r="OFB426" s="44"/>
      <c r="OFC426" s="44"/>
      <c r="OFD426" s="44"/>
      <c r="OFE426" s="44"/>
      <c r="OFF426" s="44"/>
      <c r="OFG426" s="44"/>
      <c r="OFH426" s="44"/>
      <c r="OFI426" s="44"/>
      <c r="OFJ426" s="44"/>
      <c r="OFK426" s="44"/>
      <c r="OFL426" s="44"/>
      <c r="OFM426" s="44"/>
      <c r="OFN426" s="44"/>
      <c r="OFO426" s="44"/>
      <c r="OFP426" s="44"/>
      <c r="OFQ426" s="44"/>
      <c r="OFR426" s="44"/>
      <c r="OFS426" s="44"/>
      <c r="OFT426" s="44"/>
      <c r="OFU426" s="44"/>
      <c r="OFV426" s="44"/>
      <c r="OFW426" s="44"/>
      <c r="OFX426" s="44"/>
      <c r="OFY426" s="44"/>
      <c r="OFZ426" s="44"/>
      <c r="OGA426" s="44"/>
      <c r="OGB426" s="44"/>
      <c r="OGC426" s="44"/>
      <c r="OGD426" s="44"/>
      <c r="OGE426" s="44"/>
      <c r="OGF426" s="44"/>
      <c r="OGG426" s="44"/>
      <c r="OGH426" s="44"/>
      <c r="OGI426" s="44"/>
      <c r="OGJ426" s="44"/>
      <c r="OGK426" s="44"/>
      <c r="OGL426" s="44"/>
      <c r="OGM426" s="44"/>
      <c r="OGN426" s="44"/>
      <c r="OGO426" s="44"/>
      <c r="OGP426" s="44"/>
      <c r="OGQ426" s="44"/>
      <c r="OGR426" s="44"/>
      <c r="OGS426" s="44"/>
      <c r="OGT426" s="44"/>
      <c r="OGU426" s="44"/>
      <c r="OGV426" s="44"/>
      <c r="OGW426" s="44"/>
      <c r="OGX426" s="44"/>
      <c r="OGY426" s="44"/>
      <c r="OGZ426" s="44"/>
      <c r="OHA426" s="44"/>
      <c r="OHB426" s="44"/>
      <c r="OHC426" s="44"/>
      <c r="OHD426" s="44"/>
      <c r="OHE426" s="44"/>
      <c r="OHF426" s="44"/>
      <c r="OHG426" s="44"/>
      <c r="OHH426" s="44"/>
      <c r="OHI426" s="44"/>
      <c r="OHJ426" s="44"/>
      <c r="OHK426" s="44"/>
      <c r="OHL426" s="44"/>
      <c r="OHM426" s="44"/>
      <c r="OHN426" s="44"/>
      <c r="OHO426" s="44"/>
      <c r="OHP426" s="44"/>
      <c r="OHQ426" s="44"/>
      <c r="OHR426" s="44"/>
      <c r="OHS426" s="44"/>
      <c r="OHT426" s="44"/>
      <c r="OHU426" s="44"/>
      <c r="OHV426" s="44"/>
      <c r="OHW426" s="44"/>
      <c r="OHX426" s="44"/>
      <c r="OHY426" s="44"/>
      <c r="OHZ426" s="44"/>
      <c r="OIA426" s="44"/>
      <c r="OIB426" s="44"/>
      <c r="OIC426" s="44"/>
      <c r="OID426" s="44"/>
      <c r="OIE426" s="44"/>
      <c r="OIF426" s="44"/>
      <c r="OIG426" s="44"/>
      <c r="OIH426" s="44"/>
      <c r="OII426" s="44"/>
      <c r="OIJ426" s="44"/>
      <c r="OIK426" s="44"/>
      <c r="OIL426" s="44"/>
      <c r="OIM426" s="44"/>
      <c r="OIN426" s="44"/>
      <c r="OIO426" s="44"/>
      <c r="OIP426" s="44"/>
      <c r="OIQ426" s="44"/>
      <c r="OIR426" s="44"/>
      <c r="OIS426" s="44"/>
      <c r="OIT426" s="44"/>
      <c r="OIU426" s="44"/>
      <c r="OIV426" s="44"/>
      <c r="OIW426" s="44"/>
      <c r="OIX426" s="44"/>
      <c r="OIY426" s="44"/>
      <c r="OIZ426" s="44"/>
      <c r="OJA426" s="44"/>
      <c r="OJB426" s="44"/>
      <c r="OJC426" s="44"/>
      <c r="OJD426" s="44"/>
      <c r="OJE426" s="44"/>
      <c r="OJF426" s="44"/>
      <c r="OJG426" s="44"/>
      <c r="OJH426" s="44"/>
      <c r="OJI426" s="44"/>
      <c r="OJJ426" s="44"/>
      <c r="OJK426" s="44"/>
      <c r="OJL426" s="44"/>
      <c r="OJM426" s="44"/>
      <c r="OJN426" s="44"/>
      <c r="OJO426" s="44"/>
      <c r="OJP426" s="44"/>
      <c r="OJQ426" s="44"/>
      <c r="OJR426" s="44"/>
      <c r="OJS426" s="44"/>
      <c r="OJT426" s="44"/>
      <c r="OJU426" s="44"/>
      <c r="OJV426" s="44"/>
      <c r="OJW426" s="44"/>
      <c r="OJX426" s="44"/>
      <c r="OJY426" s="44"/>
      <c r="OJZ426" s="44"/>
      <c r="OKA426" s="44"/>
      <c r="OKB426" s="44"/>
      <c r="OKC426" s="44"/>
      <c r="OKD426" s="44"/>
      <c r="OKE426" s="44"/>
      <c r="OKF426" s="44"/>
      <c r="OKG426" s="44"/>
      <c r="OKH426" s="44"/>
      <c r="OKI426" s="44"/>
      <c r="OKJ426" s="44"/>
      <c r="OKK426" s="44"/>
      <c r="OKL426" s="44"/>
      <c r="OKM426" s="44"/>
      <c r="OKN426" s="44"/>
      <c r="OKO426" s="44"/>
      <c r="OKP426" s="44"/>
      <c r="OKQ426" s="44"/>
      <c r="OKR426" s="44"/>
      <c r="OKS426" s="44"/>
      <c r="OKT426" s="44"/>
      <c r="OKU426" s="44"/>
      <c r="OKV426" s="44"/>
      <c r="OKW426" s="44"/>
      <c r="OKX426" s="44"/>
      <c r="OKY426" s="44"/>
      <c r="OKZ426" s="44"/>
      <c r="OLA426" s="44"/>
      <c r="OLB426" s="44"/>
      <c r="OLC426" s="44"/>
      <c r="OLD426" s="44"/>
      <c r="OLE426" s="44"/>
      <c r="OLF426" s="44"/>
      <c r="OLG426" s="44"/>
      <c r="OLH426" s="44"/>
      <c r="OLI426" s="44"/>
      <c r="OLJ426" s="44"/>
      <c r="OLK426" s="44"/>
      <c r="OLL426" s="44"/>
      <c r="OLM426" s="44"/>
      <c r="OLN426" s="44"/>
      <c r="OLO426" s="44"/>
      <c r="OLP426" s="44"/>
      <c r="OLQ426" s="44"/>
      <c r="OLR426" s="44"/>
      <c r="OLS426" s="44"/>
      <c r="OLT426" s="44"/>
      <c r="OLU426" s="44"/>
      <c r="OLV426" s="44"/>
      <c r="OLW426" s="44"/>
      <c r="OLX426" s="44"/>
      <c r="OLY426" s="44"/>
      <c r="OLZ426" s="44"/>
      <c r="OMA426" s="44"/>
      <c r="OMB426" s="44"/>
      <c r="OMC426" s="44"/>
      <c r="OMD426" s="44"/>
      <c r="OME426" s="44"/>
      <c r="OMF426" s="44"/>
      <c r="OMG426" s="44"/>
      <c r="OMH426" s="44"/>
      <c r="OMI426" s="44"/>
      <c r="OMJ426" s="44"/>
      <c r="OMK426" s="44"/>
      <c r="OML426" s="44"/>
      <c r="OMM426" s="44"/>
      <c r="OMN426" s="44"/>
      <c r="OMO426" s="44"/>
      <c r="OMP426" s="44"/>
      <c r="OMQ426" s="44"/>
      <c r="OMR426" s="44"/>
      <c r="OMS426" s="44"/>
      <c r="OMT426" s="44"/>
      <c r="OMU426" s="44"/>
      <c r="OMV426" s="44"/>
      <c r="OMW426" s="44"/>
      <c r="OMX426" s="44"/>
      <c r="OMY426" s="44"/>
      <c r="OMZ426" s="44"/>
      <c r="ONA426" s="44"/>
      <c r="ONB426" s="44"/>
      <c r="ONC426" s="44"/>
      <c r="OND426" s="44"/>
      <c r="ONE426" s="44"/>
      <c r="ONF426" s="44"/>
      <c r="ONG426" s="44"/>
      <c r="ONH426" s="44"/>
      <c r="ONI426" s="44"/>
      <c r="ONJ426" s="44"/>
      <c r="ONK426" s="44"/>
      <c r="ONL426" s="44"/>
      <c r="ONM426" s="44"/>
      <c r="ONN426" s="44"/>
      <c r="ONO426" s="44"/>
      <c r="ONP426" s="44"/>
      <c r="ONQ426" s="44"/>
      <c r="ONR426" s="44"/>
      <c r="ONS426" s="44"/>
      <c r="ONT426" s="44"/>
      <c r="ONU426" s="44"/>
      <c r="ONV426" s="44"/>
      <c r="ONW426" s="44"/>
      <c r="ONX426" s="44"/>
      <c r="ONY426" s="44"/>
      <c r="ONZ426" s="44"/>
      <c r="OOA426" s="44"/>
      <c r="OOB426" s="44"/>
      <c r="OOC426" s="44"/>
      <c r="OOD426" s="44"/>
      <c r="OOE426" s="44"/>
      <c r="OOF426" s="44"/>
      <c r="OOG426" s="44"/>
      <c r="OOH426" s="44"/>
      <c r="OOI426" s="44"/>
      <c r="OOJ426" s="44"/>
      <c r="OOK426" s="44"/>
      <c r="OOL426" s="44"/>
      <c r="OOM426" s="44"/>
      <c r="OON426" s="44"/>
      <c r="OOO426" s="44"/>
      <c r="OOP426" s="44"/>
      <c r="OOQ426" s="44"/>
      <c r="OOR426" s="44"/>
      <c r="OOS426" s="44"/>
      <c r="OOT426" s="44"/>
      <c r="OOU426" s="44"/>
      <c r="OOV426" s="44"/>
      <c r="OOW426" s="44"/>
      <c r="OOX426" s="44"/>
      <c r="OOY426" s="44"/>
      <c r="OOZ426" s="44"/>
      <c r="OPA426" s="44"/>
      <c r="OPB426" s="44"/>
      <c r="OPC426" s="44"/>
      <c r="OPD426" s="44"/>
      <c r="OPE426" s="44"/>
      <c r="OPF426" s="44"/>
      <c r="OPG426" s="44"/>
      <c r="OPH426" s="44"/>
      <c r="OPI426" s="44"/>
      <c r="OPJ426" s="44"/>
      <c r="OPK426" s="44"/>
      <c r="OPL426" s="44"/>
      <c r="OPM426" s="44"/>
      <c r="OPN426" s="44"/>
      <c r="OPO426" s="44"/>
      <c r="OPP426" s="44"/>
      <c r="OPQ426" s="44"/>
      <c r="OPR426" s="44"/>
      <c r="OPS426" s="44"/>
      <c r="OPT426" s="44"/>
      <c r="OPU426" s="44"/>
      <c r="OPV426" s="44"/>
      <c r="OPW426" s="44"/>
      <c r="OPX426" s="44"/>
      <c r="OPY426" s="44"/>
      <c r="OPZ426" s="44"/>
      <c r="OQA426" s="44"/>
      <c r="OQB426" s="44"/>
      <c r="OQC426" s="44"/>
      <c r="OQD426" s="44"/>
      <c r="OQE426" s="44"/>
      <c r="OQF426" s="44"/>
      <c r="OQG426" s="44"/>
      <c r="OQH426" s="44"/>
      <c r="OQI426" s="44"/>
      <c r="OQJ426" s="44"/>
      <c r="OQK426" s="44"/>
      <c r="OQL426" s="44"/>
      <c r="OQM426" s="44"/>
      <c r="OQN426" s="44"/>
      <c r="OQO426" s="44"/>
      <c r="OQP426" s="44"/>
      <c r="OQQ426" s="44"/>
      <c r="OQR426" s="44"/>
      <c r="OQS426" s="44"/>
      <c r="OQT426" s="44"/>
      <c r="OQU426" s="44"/>
      <c r="OQV426" s="44"/>
      <c r="OQW426" s="44"/>
      <c r="OQX426" s="44"/>
      <c r="OQY426" s="44"/>
      <c r="OQZ426" s="44"/>
      <c r="ORA426" s="44"/>
      <c r="ORB426" s="44"/>
      <c r="ORC426" s="44"/>
      <c r="ORD426" s="44"/>
      <c r="ORE426" s="44"/>
      <c r="ORF426" s="44"/>
      <c r="ORG426" s="44"/>
      <c r="ORH426" s="44"/>
      <c r="ORI426" s="44"/>
      <c r="ORJ426" s="44"/>
      <c r="ORK426" s="44"/>
      <c r="ORL426" s="44"/>
      <c r="ORM426" s="44"/>
      <c r="ORN426" s="44"/>
      <c r="ORO426" s="44"/>
      <c r="ORP426" s="44"/>
      <c r="ORQ426" s="44"/>
      <c r="ORR426" s="44"/>
      <c r="ORS426" s="44"/>
      <c r="ORT426" s="44"/>
      <c r="ORU426" s="44"/>
      <c r="ORV426" s="44"/>
      <c r="ORW426" s="44"/>
      <c r="ORX426" s="44"/>
      <c r="ORY426" s="44"/>
      <c r="ORZ426" s="44"/>
      <c r="OSA426" s="44"/>
      <c r="OSB426" s="44"/>
      <c r="OSC426" s="44"/>
      <c r="OSD426" s="44"/>
      <c r="OSE426" s="44"/>
      <c r="OSF426" s="44"/>
      <c r="OSG426" s="44"/>
      <c r="OSH426" s="44"/>
      <c r="OSI426" s="44"/>
      <c r="OSJ426" s="44"/>
      <c r="OSK426" s="44"/>
      <c r="OSL426" s="44"/>
      <c r="OSM426" s="44"/>
      <c r="OSN426" s="44"/>
      <c r="OSO426" s="44"/>
      <c r="OSP426" s="44"/>
      <c r="OSQ426" s="44"/>
      <c r="OSR426" s="44"/>
      <c r="OSS426" s="44"/>
      <c r="OST426" s="44"/>
      <c r="OSU426" s="44"/>
      <c r="OSV426" s="44"/>
      <c r="OSW426" s="44"/>
      <c r="OSX426" s="44"/>
      <c r="OSY426" s="44"/>
      <c r="OSZ426" s="44"/>
      <c r="OTA426" s="44"/>
      <c r="OTB426" s="44"/>
      <c r="OTC426" s="44"/>
      <c r="OTD426" s="44"/>
      <c r="OTE426" s="44"/>
      <c r="OTF426" s="44"/>
      <c r="OTG426" s="44"/>
      <c r="OTH426" s="44"/>
      <c r="OTI426" s="44"/>
      <c r="OTJ426" s="44"/>
      <c r="OTK426" s="44"/>
      <c r="OTL426" s="44"/>
      <c r="OTM426" s="44"/>
      <c r="OTN426" s="44"/>
      <c r="OTO426" s="44"/>
      <c r="OTP426" s="44"/>
      <c r="OTQ426" s="44"/>
      <c r="OTR426" s="44"/>
      <c r="OTS426" s="44"/>
      <c r="OTT426" s="44"/>
      <c r="OTU426" s="44"/>
      <c r="OTV426" s="44"/>
      <c r="OTW426" s="44"/>
      <c r="OTX426" s="44"/>
      <c r="OTY426" s="44"/>
      <c r="OTZ426" s="44"/>
      <c r="OUA426" s="44"/>
      <c r="OUB426" s="44"/>
      <c r="OUC426" s="44"/>
      <c r="OUD426" s="44"/>
      <c r="OUE426" s="44"/>
      <c r="OUF426" s="44"/>
      <c r="OUG426" s="44"/>
      <c r="OUH426" s="44"/>
      <c r="OUI426" s="44"/>
      <c r="OUJ426" s="44"/>
      <c r="OUK426" s="44"/>
      <c r="OUL426" s="44"/>
      <c r="OUM426" s="44"/>
      <c r="OUN426" s="44"/>
      <c r="OUO426" s="44"/>
      <c r="OUP426" s="44"/>
      <c r="OUQ426" s="44"/>
      <c r="OUR426" s="44"/>
      <c r="OUS426" s="44"/>
      <c r="OUT426" s="44"/>
      <c r="OUU426" s="44"/>
      <c r="OUV426" s="44"/>
      <c r="OUW426" s="44"/>
      <c r="OUX426" s="44"/>
      <c r="OUY426" s="44"/>
      <c r="OUZ426" s="44"/>
      <c r="OVA426" s="44"/>
      <c r="OVB426" s="44"/>
      <c r="OVC426" s="44"/>
      <c r="OVD426" s="44"/>
      <c r="OVE426" s="44"/>
      <c r="OVF426" s="44"/>
      <c r="OVG426" s="44"/>
      <c r="OVH426" s="44"/>
      <c r="OVI426" s="44"/>
      <c r="OVJ426" s="44"/>
      <c r="OVK426" s="44"/>
      <c r="OVL426" s="44"/>
      <c r="OVM426" s="44"/>
      <c r="OVN426" s="44"/>
      <c r="OVO426" s="44"/>
      <c r="OVP426" s="44"/>
      <c r="OVQ426" s="44"/>
      <c r="OVR426" s="44"/>
      <c r="OVS426" s="44"/>
      <c r="OVT426" s="44"/>
      <c r="OVU426" s="44"/>
      <c r="OVV426" s="44"/>
      <c r="OVW426" s="44"/>
      <c r="OVX426" s="44"/>
      <c r="OVY426" s="44"/>
      <c r="OVZ426" s="44"/>
      <c r="OWA426" s="44"/>
      <c r="OWB426" s="44"/>
      <c r="OWC426" s="44"/>
      <c r="OWD426" s="44"/>
      <c r="OWE426" s="44"/>
      <c r="OWF426" s="44"/>
      <c r="OWG426" s="44"/>
      <c r="OWH426" s="44"/>
      <c r="OWI426" s="44"/>
      <c r="OWJ426" s="44"/>
      <c r="OWK426" s="44"/>
      <c r="OWL426" s="44"/>
      <c r="OWM426" s="44"/>
      <c r="OWN426" s="44"/>
      <c r="OWO426" s="44"/>
      <c r="OWP426" s="44"/>
      <c r="OWQ426" s="44"/>
      <c r="OWR426" s="44"/>
      <c r="OWS426" s="44"/>
      <c r="OWT426" s="44"/>
      <c r="OWU426" s="44"/>
      <c r="OWV426" s="44"/>
      <c r="OWW426" s="44"/>
      <c r="OWX426" s="44"/>
      <c r="OWY426" s="44"/>
      <c r="OWZ426" s="44"/>
      <c r="OXA426" s="44"/>
      <c r="OXB426" s="44"/>
      <c r="OXC426" s="44"/>
      <c r="OXD426" s="44"/>
      <c r="OXE426" s="44"/>
      <c r="OXF426" s="44"/>
      <c r="OXG426" s="44"/>
      <c r="OXH426" s="44"/>
      <c r="OXI426" s="44"/>
      <c r="OXJ426" s="44"/>
      <c r="OXK426" s="44"/>
      <c r="OXL426" s="44"/>
      <c r="OXM426" s="44"/>
      <c r="OXN426" s="44"/>
      <c r="OXO426" s="44"/>
      <c r="OXP426" s="44"/>
      <c r="OXQ426" s="44"/>
      <c r="OXR426" s="44"/>
      <c r="OXS426" s="44"/>
      <c r="OXT426" s="44"/>
      <c r="OXU426" s="44"/>
      <c r="OXV426" s="44"/>
      <c r="OXW426" s="44"/>
      <c r="OXX426" s="44"/>
      <c r="OXY426" s="44"/>
      <c r="OXZ426" s="44"/>
      <c r="OYA426" s="44"/>
      <c r="OYB426" s="44"/>
      <c r="OYC426" s="44"/>
      <c r="OYD426" s="44"/>
      <c r="OYE426" s="44"/>
      <c r="OYF426" s="44"/>
      <c r="OYG426" s="44"/>
      <c r="OYH426" s="44"/>
      <c r="OYI426" s="44"/>
      <c r="OYJ426" s="44"/>
      <c r="OYK426" s="44"/>
      <c r="OYL426" s="44"/>
      <c r="OYM426" s="44"/>
      <c r="OYN426" s="44"/>
      <c r="OYO426" s="44"/>
      <c r="OYP426" s="44"/>
      <c r="OYQ426" s="44"/>
      <c r="OYR426" s="44"/>
      <c r="OYS426" s="44"/>
      <c r="OYT426" s="44"/>
      <c r="OYU426" s="44"/>
      <c r="OYV426" s="44"/>
      <c r="OYW426" s="44"/>
      <c r="OYX426" s="44"/>
      <c r="OYY426" s="44"/>
      <c r="OYZ426" s="44"/>
      <c r="OZA426" s="44"/>
      <c r="OZB426" s="44"/>
      <c r="OZC426" s="44"/>
      <c r="OZD426" s="44"/>
      <c r="OZE426" s="44"/>
      <c r="OZF426" s="44"/>
      <c r="OZG426" s="44"/>
      <c r="OZH426" s="44"/>
      <c r="OZI426" s="44"/>
      <c r="OZJ426" s="44"/>
      <c r="OZK426" s="44"/>
      <c r="OZL426" s="44"/>
      <c r="OZM426" s="44"/>
      <c r="OZN426" s="44"/>
      <c r="OZO426" s="44"/>
      <c r="OZP426" s="44"/>
      <c r="OZQ426" s="44"/>
      <c r="OZR426" s="44"/>
      <c r="OZS426" s="44"/>
      <c r="OZT426" s="44"/>
      <c r="OZU426" s="44"/>
      <c r="OZV426" s="44"/>
      <c r="OZW426" s="44"/>
      <c r="OZX426" s="44"/>
      <c r="OZY426" s="44"/>
      <c r="OZZ426" s="44"/>
      <c r="PAA426" s="44"/>
      <c r="PAB426" s="44"/>
      <c r="PAC426" s="44"/>
      <c r="PAD426" s="44"/>
      <c r="PAE426" s="44"/>
      <c r="PAF426" s="44"/>
      <c r="PAG426" s="44"/>
      <c r="PAH426" s="44"/>
      <c r="PAI426" s="44"/>
      <c r="PAJ426" s="44"/>
      <c r="PAK426" s="44"/>
      <c r="PAL426" s="44"/>
      <c r="PAM426" s="44"/>
      <c r="PAN426" s="44"/>
      <c r="PAO426" s="44"/>
      <c r="PAP426" s="44"/>
      <c r="PAQ426" s="44"/>
      <c r="PAR426" s="44"/>
      <c r="PAS426" s="44"/>
      <c r="PAT426" s="44"/>
      <c r="PAU426" s="44"/>
      <c r="PAV426" s="44"/>
      <c r="PAW426" s="44"/>
      <c r="PAX426" s="44"/>
      <c r="PAY426" s="44"/>
      <c r="PAZ426" s="44"/>
      <c r="PBA426" s="44"/>
      <c r="PBB426" s="44"/>
      <c r="PBC426" s="44"/>
      <c r="PBD426" s="44"/>
      <c r="PBE426" s="44"/>
      <c r="PBF426" s="44"/>
      <c r="PBG426" s="44"/>
      <c r="PBH426" s="44"/>
      <c r="PBI426" s="44"/>
      <c r="PBJ426" s="44"/>
      <c r="PBK426" s="44"/>
      <c r="PBL426" s="44"/>
      <c r="PBM426" s="44"/>
      <c r="PBN426" s="44"/>
      <c r="PBO426" s="44"/>
      <c r="PBP426" s="44"/>
      <c r="PBQ426" s="44"/>
      <c r="PBR426" s="44"/>
      <c r="PBS426" s="44"/>
      <c r="PBT426" s="44"/>
      <c r="PBU426" s="44"/>
      <c r="PBV426" s="44"/>
      <c r="PBW426" s="44"/>
      <c r="PBX426" s="44"/>
      <c r="PBY426" s="44"/>
      <c r="PBZ426" s="44"/>
      <c r="PCA426" s="44"/>
      <c r="PCB426" s="44"/>
      <c r="PCC426" s="44"/>
      <c r="PCD426" s="44"/>
      <c r="PCE426" s="44"/>
      <c r="PCF426" s="44"/>
      <c r="PCG426" s="44"/>
      <c r="PCH426" s="44"/>
      <c r="PCI426" s="44"/>
      <c r="PCJ426" s="44"/>
      <c r="PCK426" s="44"/>
      <c r="PCL426" s="44"/>
      <c r="PCM426" s="44"/>
      <c r="PCN426" s="44"/>
      <c r="PCO426" s="44"/>
      <c r="PCP426" s="44"/>
      <c r="PCQ426" s="44"/>
      <c r="PCR426" s="44"/>
      <c r="PCS426" s="44"/>
      <c r="PCT426" s="44"/>
      <c r="PCU426" s="44"/>
      <c r="PCV426" s="44"/>
      <c r="PCW426" s="44"/>
      <c r="PCX426" s="44"/>
      <c r="PCY426" s="44"/>
      <c r="PCZ426" s="44"/>
      <c r="PDA426" s="44"/>
      <c r="PDB426" s="44"/>
      <c r="PDC426" s="44"/>
      <c r="PDD426" s="44"/>
      <c r="PDE426" s="44"/>
      <c r="PDF426" s="44"/>
      <c r="PDG426" s="44"/>
      <c r="PDH426" s="44"/>
      <c r="PDI426" s="44"/>
      <c r="PDJ426" s="44"/>
      <c r="PDK426" s="44"/>
      <c r="PDL426" s="44"/>
      <c r="PDM426" s="44"/>
      <c r="PDN426" s="44"/>
      <c r="PDO426" s="44"/>
      <c r="PDP426" s="44"/>
      <c r="PDQ426" s="44"/>
      <c r="PDR426" s="44"/>
      <c r="PDS426" s="44"/>
      <c r="PDT426" s="44"/>
      <c r="PDU426" s="44"/>
      <c r="PDV426" s="44"/>
      <c r="PDW426" s="44"/>
      <c r="PDX426" s="44"/>
      <c r="PDY426" s="44"/>
      <c r="PDZ426" s="44"/>
      <c r="PEA426" s="44"/>
      <c r="PEB426" s="44"/>
      <c r="PEC426" s="44"/>
      <c r="PED426" s="44"/>
      <c r="PEE426" s="44"/>
      <c r="PEF426" s="44"/>
      <c r="PEG426" s="44"/>
      <c r="PEH426" s="44"/>
      <c r="PEI426" s="44"/>
      <c r="PEJ426" s="44"/>
      <c r="PEK426" s="44"/>
      <c r="PEL426" s="44"/>
      <c r="PEM426" s="44"/>
      <c r="PEN426" s="44"/>
      <c r="PEO426" s="44"/>
      <c r="PEP426" s="44"/>
      <c r="PEQ426" s="44"/>
      <c r="PER426" s="44"/>
      <c r="PES426" s="44"/>
      <c r="PET426" s="44"/>
      <c r="PEU426" s="44"/>
      <c r="PEV426" s="44"/>
      <c r="PEW426" s="44"/>
      <c r="PEX426" s="44"/>
      <c r="PEY426" s="44"/>
      <c r="PEZ426" s="44"/>
      <c r="PFA426" s="44"/>
      <c r="PFB426" s="44"/>
      <c r="PFC426" s="44"/>
      <c r="PFD426" s="44"/>
      <c r="PFE426" s="44"/>
      <c r="PFF426" s="44"/>
      <c r="PFG426" s="44"/>
      <c r="PFH426" s="44"/>
      <c r="PFI426" s="44"/>
      <c r="PFJ426" s="44"/>
      <c r="PFK426" s="44"/>
      <c r="PFL426" s="44"/>
      <c r="PFM426" s="44"/>
      <c r="PFN426" s="44"/>
      <c r="PFO426" s="44"/>
      <c r="PFP426" s="44"/>
      <c r="PFQ426" s="44"/>
      <c r="PFR426" s="44"/>
      <c r="PFS426" s="44"/>
      <c r="PFT426" s="44"/>
      <c r="PFU426" s="44"/>
      <c r="PFV426" s="44"/>
      <c r="PFW426" s="44"/>
      <c r="PFX426" s="44"/>
      <c r="PFY426" s="44"/>
      <c r="PFZ426" s="44"/>
      <c r="PGA426" s="44"/>
      <c r="PGB426" s="44"/>
      <c r="PGC426" s="44"/>
      <c r="PGD426" s="44"/>
      <c r="PGE426" s="44"/>
      <c r="PGF426" s="44"/>
      <c r="PGG426" s="44"/>
      <c r="PGH426" s="44"/>
      <c r="PGI426" s="44"/>
      <c r="PGJ426" s="44"/>
      <c r="PGK426" s="44"/>
      <c r="PGL426" s="44"/>
      <c r="PGM426" s="44"/>
      <c r="PGN426" s="44"/>
      <c r="PGO426" s="44"/>
      <c r="PGP426" s="44"/>
      <c r="PGQ426" s="44"/>
      <c r="PGR426" s="44"/>
      <c r="PGS426" s="44"/>
      <c r="PGT426" s="44"/>
      <c r="PGU426" s="44"/>
      <c r="PGV426" s="44"/>
      <c r="PGW426" s="44"/>
      <c r="PGX426" s="44"/>
      <c r="PGY426" s="44"/>
      <c r="PGZ426" s="44"/>
      <c r="PHA426" s="44"/>
      <c r="PHB426" s="44"/>
      <c r="PHC426" s="44"/>
      <c r="PHD426" s="44"/>
      <c r="PHE426" s="44"/>
      <c r="PHF426" s="44"/>
      <c r="PHG426" s="44"/>
      <c r="PHH426" s="44"/>
      <c r="PHI426" s="44"/>
      <c r="PHJ426" s="44"/>
      <c r="PHK426" s="44"/>
      <c r="PHL426" s="44"/>
      <c r="PHM426" s="44"/>
      <c r="PHN426" s="44"/>
      <c r="PHO426" s="44"/>
      <c r="PHP426" s="44"/>
      <c r="PHQ426" s="44"/>
      <c r="PHR426" s="44"/>
      <c r="PHS426" s="44"/>
      <c r="PHT426" s="44"/>
      <c r="PHU426" s="44"/>
      <c r="PHV426" s="44"/>
      <c r="PHW426" s="44"/>
      <c r="PHX426" s="44"/>
      <c r="PHY426" s="44"/>
      <c r="PHZ426" s="44"/>
      <c r="PIA426" s="44"/>
      <c r="PIB426" s="44"/>
      <c r="PIC426" s="44"/>
      <c r="PID426" s="44"/>
      <c r="PIE426" s="44"/>
      <c r="PIF426" s="44"/>
      <c r="PIG426" s="44"/>
      <c r="PIH426" s="44"/>
      <c r="PII426" s="44"/>
      <c r="PIJ426" s="44"/>
      <c r="PIK426" s="44"/>
      <c r="PIL426" s="44"/>
      <c r="PIM426" s="44"/>
      <c r="PIN426" s="44"/>
      <c r="PIO426" s="44"/>
      <c r="PIP426" s="44"/>
      <c r="PIQ426" s="44"/>
      <c r="PIR426" s="44"/>
      <c r="PIS426" s="44"/>
      <c r="PIT426" s="44"/>
      <c r="PIU426" s="44"/>
      <c r="PIV426" s="44"/>
      <c r="PIW426" s="44"/>
      <c r="PIX426" s="44"/>
      <c r="PIY426" s="44"/>
      <c r="PIZ426" s="44"/>
      <c r="PJA426" s="44"/>
      <c r="PJB426" s="44"/>
      <c r="PJC426" s="44"/>
      <c r="PJD426" s="44"/>
      <c r="PJE426" s="44"/>
      <c r="PJF426" s="44"/>
      <c r="PJG426" s="44"/>
      <c r="PJH426" s="44"/>
      <c r="PJI426" s="44"/>
      <c r="PJJ426" s="44"/>
      <c r="PJK426" s="44"/>
      <c r="PJL426" s="44"/>
      <c r="PJM426" s="44"/>
      <c r="PJN426" s="44"/>
      <c r="PJO426" s="44"/>
      <c r="PJP426" s="44"/>
      <c r="PJQ426" s="44"/>
      <c r="PJR426" s="44"/>
      <c r="PJS426" s="44"/>
      <c r="PJT426" s="44"/>
      <c r="PJU426" s="44"/>
      <c r="PJV426" s="44"/>
      <c r="PJW426" s="44"/>
      <c r="PJX426" s="44"/>
      <c r="PJY426" s="44"/>
      <c r="PJZ426" s="44"/>
      <c r="PKA426" s="44"/>
      <c r="PKB426" s="44"/>
      <c r="PKC426" s="44"/>
      <c r="PKD426" s="44"/>
      <c r="PKE426" s="44"/>
      <c r="PKF426" s="44"/>
      <c r="PKG426" s="44"/>
      <c r="PKH426" s="44"/>
      <c r="PKI426" s="44"/>
      <c r="PKJ426" s="44"/>
      <c r="PKK426" s="44"/>
      <c r="PKL426" s="44"/>
      <c r="PKM426" s="44"/>
      <c r="PKN426" s="44"/>
      <c r="PKO426" s="44"/>
      <c r="PKP426" s="44"/>
      <c r="PKQ426" s="44"/>
      <c r="PKR426" s="44"/>
      <c r="PKS426" s="44"/>
      <c r="PKT426" s="44"/>
      <c r="PKU426" s="44"/>
      <c r="PKV426" s="44"/>
      <c r="PKW426" s="44"/>
      <c r="PKX426" s="44"/>
      <c r="PKY426" s="44"/>
      <c r="PKZ426" s="44"/>
      <c r="PLA426" s="44"/>
      <c r="PLB426" s="44"/>
      <c r="PLC426" s="44"/>
      <c r="PLD426" s="44"/>
      <c r="PLE426" s="44"/>
      <c r="PLF426" s="44"/>
      <c r="PLG426" s="44"/>
      <c r="PLH426" s="44"/>
      <c r="PLI426" s="44"/>
      <c r="PLJ426" s="44"/>
      <c r="PLK426" s="44"/>
      <c r="PLL426" s="44"/>
      <c r="PLM426" s="44"/>
      <c r="PLN426" s="44"/>
      <c r="PLO426" s="44"/>
      <c r="PLP426" s="44"/>
      <c r="PLQ426" s="44"/>
      <c r="PLR426" s="44"/>
      <c r="PLS426" s="44"/>
      <c r="PLT426" s="44"/>
      <c r="PLU426" s="44"/>
      <c r="PLV426" s="44"/>
      <c r="PLW426" s="44"/>
      <c r="PLX426" s="44"/>
      <c r="PLY426" s="44"/>
      <c r="PLZ426" s="44"/>
      <c r="PMA426" s="44"/>
      <c r="PMB426" s="44"/>
      <c r="PMC426" s="44"/>
      <c r="PMD426" s="44"/>
      <c r="PME426" s="44"/>
      <c r="PMF426" s="44"/>
      <c r="PMG426" s="44"/>
      <c r="PMH426" s="44"/>
      <c r="PMI426" s="44"/>
      <c r="PMJ426" s="44"/>
      <c r="PMK426" s="44"/>
      <c r="PML426" s="44"/>
      <c r="PMM426" s="44"/>
      <c r="PMN426" s="44"/>
      <c r="PMO426" s="44"/>
      <c r="PMP426" s="44"/>
      <c r="PMQ426" s="44"/>
      <c r="PMR426" s="44"/>
      <c r="PMS426" s="44"/>
      <c r="PMT426" s="44"/>
      <c r="PMU426" s="44"/>
      <c r="PMV426" s="44"/>
      <c r="PMW426" s="44"/>
      <c r="PMX426" s="44"/>
      <c r="PMY426" s="44"/>
      <c r="PMZ426" s="44"/>
      <c r="PNA426" s="44"/>
      <c r="PNB426" s="44"/>
      <c r="PNC426" s="44"/>
      <c r="PND426" s="44"/>
      <c r="PNE426" s="44"/>
      <c r="PNF426" s="44"/>
      <c r="PNG426" s="44"/>
      <c r="PNH426" s="44"/>
      <c r="PNI426" s="44"/>
      <c r="PNJ426" s="44"/>
      <c r="PNK426" s="44"/>
      <c r="PNL426" s="44"/>
      <c r="PNM426" s="44"/>
      <c r="PNN426" s="44"/>
      <c r="PNO426" s="44"/>
      <c r="PNP426" s="44"/>
      <c r="PNQ426" s="44"/>
      <c r="PNR426" s="44"/>
      <c r="PNS426" s="44"/>
      <c r="PNT426" s="44"/>
      <c r="PNU426" s="44"/>
      <c r="PNV426" s="44"/>
      <c r="PNW426" s="44"/>
      <c r="PNX426" s="44"/>
      <c r="PNY426" s="44"/>
      <c r="PNZ426" s="44"/>
      <c r="POA426" s="44"/>
      <c r="POB426" s="44"/>
      <c r="POC426" s="44"/>
      <c r="POD426" s="44"/>
      <c r="POE426" s="44"/>
      <c r="POF426" s="44"/>
      <c r="POG426" s="44"/>
      <c r="POH426" s="44"/>
      <c r="POI426" s="44"/>
      <c r="POJ426" s="44"/>
      <c r="POK426" s="44"/>
      <c r="POL426" s="44"/>
      <c r="POM426" s="44"/>
      <c r="PON426" s="44"/>
      <c r="POO426" s="44"/>
      <c r="POP426" s="44"/>
      <c r="POQ426" s="44"/>
      <c r="POR426" s="44"/>
      <c r="POS426" s="44"/>
      <c r="POT426" s="44"/>
      <c r="POU426" s="44"/>
      <c r="POV426" s="44"/>
      <c r="POW426" s="44"/>
      <c r="POX426" s="44"/>
      <c r="POY426" s="44"/>
      <c r="POZ426" s="44"/>
      <c r="PPA426" s="44"/>
      <c r="PPB426" s="44"/>
      <c r="PPC426" s="44"/>
      <c r="PPD426" s="44"/>
      <c r="PPE426" s="44"/>
      <c r="PPF426" s="44"/>
      <c r="PPG426" s="44"/>
      <c r="PPH426" s="44"/>
      <c r="PPI426" s="44"/>
      <c r="PPJ426" s="44"/>
      <c r="PPK426" s="44"/>
      <c r="PPL426" s="44"/>
      <c r="PPM426" s="44"/>
      <c r="PPN426" s="44"/>
      <c r="PPO426" s="44"/>
      <c r="PPP426" s="44"/>
      <c r="PPQ426" s="44"/>
      <c r="PPR426" s="44"/>
      <c r="PPS426" s="44"/>
      <c r="PPT426" s="44"/>
      <c r="PPU426" s="44"/>
      <c r="PPV426" s="44"/>
      <c r="PPW426" s="44"/>
      <c r="PPX426" s="44"/>
      <c r="PPY426" s="44"/>
      <c r="PPZ426" s="44"/>
      <c r="PQA426" s="44"/>
      <c r="PQB426" s="44"/>
      <c r="PQC426" s="44"/>
      <c r="PQD426" s="44"/>
      <c r="PQE426" s="44"/>
      <c r="PQF426" s="44"/>
      <c r="PQG426" s="44"/>
      <c r="PQH426" s="44"/>
      <c r="PQI426" s="44"/>
      <c r="PQJ426" s="44"/>
      <c r="PQK426" s="44"/>
      <c r="PQL426" s="44"/>
      <c r="PQM426" s="44"/>
      <c r="PQN426" s="44"/>
      <c r="PQO426" s="44"/>
      <c r="PQP426" s="44"/>
      <c r="PQQ426" s="44"/>
      <c r="PQR426" s="44"/>
      <c r="PQS426" s="44"/>
      <c r="PQT426" s="44"/>
      <c r="PQU426" s="44"/>
      <c r="PQV426" s="44"/>
      <c r="PQW426" s="44"/>
      <c r="PQX426" s="44"/>
      <c r="PQY426" s="44"/>
      <c r="PQZ426" s="44"/>
      <c r="PRA426" s="44"/>
      <c r="PRB426" s="44"/>
      <c r="PRC426" s="44"/>
      <c r="PRD426" s="44"/>
      <c r="PRE426" s="44"/>
      <c r="PRF426" s="44"/>
      <c r="PRG426" s="44"/>
      <c r="PRH426" s="44"/>
      <c r="PRI426" s="44"/>
      <c r="PRJ426" s="44"/>
      <c r="PRK426" s="44"/>
      <c r="PRL426" s="44"/>
      <c r="PRM426" s="44"/>
      <c r="PRN426" s="44"/>
      <c r="PRO426" s="44"/>
      <c r="PRP426" s="44"/>
      <c r="PRQ426" s="44"/>
      <c r="PRR426" s="44"/>
      <c r="PRS426" s="44"/>
      <c r="PRT426" s="44"/>
      <c r="PRU426" s="44"/>
      <c r="PRV426" s="44"/>
      <c r="PRW426" s="44"/>
      <c r="PRX426" s="44"/>
      <c r="PRY426" s="44"/>
      <c r="PRZ426" s="44"/>
      <c r="PSA426" s="44"/>
      <c r="PSB426" s="44"/>
      <c r="PSC426" s="44"/>
      <c r="PSD426" s="44"/>
      <c r="PSE426" s="44"/>
      <c r="PSF426" s="44"/>
      <c r="PSG426" s="44"/>
      <c r="PSH426" s="44"/>
      <c r="PSI426" s="44"/>
      <c r="PSJ426" s="44"/>
      <c r="PSK426" s="44"/>
      <c r="PSL426" s="44"/>
      <c r="PSM426" s="44"/>
      <c r="PSN426" s="44"/>
      <c r="PSO426" s="44"/>
      <c r="PSP426" s="44"/>
      <c r="PSQ426" s="44"/>
      <c r="PSR426" s="44"/>
      <c r="PSS426" s="44"/>
      <c r="PST426" s="44"/>
      <c r="PSU426" s="44"/>
      <c r="PSV426" s="44"/>
      <c r="PSW426" s="44"/>
      <c r="PSX426" s="44"/>
      <c r="PSY426" s="44"/>
      <c r="PSZ426" s="44"/>
      <c r="PTA426" s="44"/>
      <c r="PTB426" s="44"/>
      <c r="PTC426" s="44"/>
      <c r="PTD426" s="44"/>
      <c r="PTE426" s="44"/>
      <c r="PTF426" s="44"/>
      <c r="PTG426" s="44"/>
      <c r="PTH426" s="44"/>
      <c r="PTI426" s="44"/>
      <c r="PTJ426" s="44"/>
      <c r="PTK426" s="44"/>
      <c r="PTL426" s="44"/>
      <c r="PTM426" s="44"/>
      <c r="PTN426" s="44"/>
      <c r="PTO426" s="44"/>
      <c r="PTP426" s="44"/>
      <c r="PTQ426" s="44"/>
      <c r="PTR426" s="44"/>
      <c r="PTS426" s="44"/>
      <c r="PTT426" s="44"/>
      <c r="PTU426" s="44"/>
      <c r="PTV426" s="44"/>
      <c r="PTW426" s="44"/>
      <c r="PTX426" s="44"/>
      <c r="PTY426" s="44"/>
      <c r="PTZ426" s="44"/>
      <c r="PUA426" s="44"/>
      <c r="PUB426" s="44"/>
      <c r="PUC426" s="44"/>
      <c r="PUD426" s="44"/>
      <c r="PUE426" s="44"/>
      <c r="PUF426" s="44"/>
      <c r="PUG426" s="44"/>
      <c r="PUH426" s="44"/>
      <c r="PUI426" s="44"/>
      <c r="PUJ426" s="44"/>
      <c r="PUK426" s="44"/>
      <c r="PUL426" s="44"/>
      <c r="PUM426" s="44"/>
      <c r="PUN426" s="44"/>
      <c r="PUO426" s="44"/>
      <c r="PUP426" s="44"/>
      <c r="PUQ426" s="44"/>
      <c r="PUR426" s="44"/>
      <c r="PUS426" s="44"/>
      <c r="PUT426" s="44"/>
      <c r="PUU426" s="44"/>
      <c r="PUV426" s="44"/>
      <c r="PUW426" s="44"/>
      <c r="PUX426" s="44"/>
      <c r="PUY426" s="44"/>
      <c r="PUZ426" s="44"/>
      <c r="PVA426" s="44"/>
      <c r="PVB426" s="44"/>
      <c r="PVC426" s="44"/>
      <c r="PVD426" s="44"/>
      <c r="PVE426" s="44"/>
      <c r="PVF426" s="44"/>
      <c r="PVG426" s="44"/>
      <c r="PVH426" s="44"/>
      <c r="PVI426" s="44"/>
      <c r="PVJ426" s="44"/>
      <c r="PVK426" s="44"/>
      <c r="PVL426" s="44"/>
      <c r="PVM426" s="44"/>
      <c r="PVN426" s="44"/>
      <c r="PVO426" s="44"/>
      <c r="PVP426" s="44"/>
      <c r="PVQ426" s="44"/>
      <c r="PVR426" s="44"/>
      <c r="PVS426" s="44"/>
      <c r="PVT426" s="44"/>
      <c r="PVU426" s="44"/>
      <c r="PVV426" s="44"/>
      <c r="PVW426" s="44"/>
      <c r="PVX426" s="44"/>
      <c r="PVY426" s="44"/>
      <c r="PVZ426" s="44"/>
      <c r="PWA426" s="44"/>
      <c r="PWB426" s="44"/>
      <c r="PWC426" s="44"/>
      <c r="PWD426" s="44"/>
      <c r="PWE426" s="44"/>
      <c r="PWF426" s="44"/>
      <c r="PWG426" s="44"/>
      <c r="PWH426" s="44"/>
      <c r="PWI426" s="44"/>
      <c r="PWJ426" s="44"/>
      <c r="PWK426" s="44"/>
      <c r="PWL426" s="44"/>
      <c r="PWM426" s="44"/>
      <c r="PWN426" s="44"/>
      <c r="PWO426" s="44"/>
      <c r="PWP426" s="44"/>
      <c r="PWQ426" s="44"/>
      <c r="PWR426" s="44"/>
      <c r="PWS426" s="44"/>
      <c r="PWT426" s="44"/>
      <c r="PWU426" s="44"/>
      <c r="PWV426" s="44"/>
      <c r="PWW426" s="44"/>
      <c r="PWX426" s="44"/>
      <c r="PWY426" s="44"/>
      <c r="PWZ426" s="44"/>
      <c r="PXA426" s="44"/>
      <c r="PXB426" s="44"/>
      <c r="PXC426" s="44"/>
      <c r="PXD426" s="44"/>
      <c r="PXE426" s="44"/>
      <c r="PXF426" s="44"/>
      <c r="PXG426" s="44"/>
      <c r="PXH426" s="44"/>
      <c r="PXI426" s="44"/>
      <c r="PXJ426" s="44"/>
      <c r="PXK426" s="44"/>
      <c r="PXL426" s="44"/>
      <c r="PXM426" s="44"/>
      <c r="PXN426" s="44"/>
      <c r="PXO426" s="44"/>
      <c r="PXP426" s="44"/>
      <c r="PXQ426" s="44"/>
      <c r="PXR426" s="44"/>
      <c r="PXS426" s="44"/>
      <c r="PXT426" s="44"/>
      <c r="PXU426" s="44"/>
      <c r="PXV426" s="44"/>
      <c r="PXW426" s="44"/>
      <c r="PXX426" s="44"/>
      <c r="PXY426" s="44"/>
      <c r="PXZ426" s="44"/>
      <c r="PYA426" s="44"/>
      <c r="PYB426" s="44"/>
      <c r="PYC426" s="44"/>
      <c r="PYD426" s="44"/>
      <c r="PYE426" s="44"/>
      <c r="PYF426" s="44"/>
      <c r="PYG426" s="44"/>
      <c r="PYH426" s="44"/>
      <c r="PYI426" s="44"/>
      <c r="PYJ426" s="44"/>
      <c r="PYK426" s="44"/>
      <c r="PYL426" s="44"/>
      <c r="PYM426" s="44"/>
      <c r="PYN426" s="44"/>
      <c r="PYO426" s="44"/>
      <c r="PYP426" s="44"/>
      <c r="PYQ426" s="44"/>
      <c r="PYR426" s="44"/>
      <c r="PYS426" s="44"/>
      <c r="PYT426" s="44"/>
      <c r="PYU426" s="44"/>
      <c r="PYV426" s="44"/>
      <c r="PYW426" s="44"/>
      <c r="PYX426" s="44"/>
      <c r="PYY426" s="44"/>
      <c r="PYZ426" s="44"/>
      <c r="PZA426" s="44"/>
      <c r="PZB426" s="44"/>
      <c r="PZC426" s="44"/>
      <c r="PZD426" s="44"/>
      <c r="PZE426" s="44"/>
      <c r="PZF426" s="44"/>
      <c r="PZG426" s="44"/>
      <c r="PZH426" s="44"/>
      <c r="PZI426" s="44"/>
      <c r="PZJ426" s="44"/>
      <c r="PZK426" s="44"/>
      <c r="PZL426" s="44"/>
      <c r="PZM426" s="44"/>
      <c r="PZN426" s="44"/>
      <c r="PZO426" s="44"/>
      <c r="PZP426" s="44"/>
      <c r="PZQ426" s="44"/>
      <c r="PZR426" s="44"/>
      <c r="PZS426" s="44"/>
      <c r="PZT426" s="44"/>
      <c r="PZU426" s="44"/>
      <c r="PZV426" s="44"/>
      <c r="PZW426" s="44"/>
      <c r="PZX426" s="44"/>
      <c r="PZY426" s="44"/>
      <c r="PZZ426" s="44"/>
      <c r="QAA426" s="44"/>
      <c r="QAB426" s="44"/>
      <c r="QAC426" s="44"/>
      <c r="QAD426" s="44"/>
      <c r="QAE426" s="44"/>
      <c r="QAF426" s="44"/>
      <c r="QAG426" s="44"/>
      <c r="QAH426" s="44"/>
      <c r="QAI426" s="44"/>
      <c r="QAJ426" s="44"/>
      <c r="QAK426" s="44"/>
      <c r="QAL426" s="44"/>
      <c r="QAM426" s="44"/>
      <c r="QAN426" s="44"/>
      <c r="QAO426" s="44"/>
      <c r="QAP426" s="44"/>
      <c r="QAQ426" s="44"/>
      <c r="QAR426" s="44"/>
      <c r="QAS426" s="44"/>
      <c r="QAT426" s="44"/>
      <c r="QAU426" s="44"/>
      <c r="QAV426" s="44"/>
      <c r="QAW426" s="44"/>
      <c r="QAX426" s="44"/>
      <c r="QAY426" s="44"/>
      <c r="QAZ426" s="44"/>
      <c r="QBA426" s="44"/>
      <c r="QBB426" s="44"/>
      <c r="QBC426" s="44"/>
      <c r="QBD426" s="44"/>
      <c r="QBE426" s="44"/>
      <c r="QBF426" s="44"/>
      <c r="QBG426" s="44"/>
      <c r="QBH426" s="44"/>
      <c r="QBI426" s="44"/>
      <c r="QBJ426" s="44"/>
      <c r="QBK426" s="44"/>
      <c r="QBL426" s="44"/>
      <c r="QBM426" s="44"/>
      <c r="QBN426" s="44"/>
      <c r="QBO426" s="44"/>
      <c r="QBP426" s="44"/>
      <c r="QBQ426" s="44"/>
      <c r="QBR426" s="44"/>
      <c r="QBS426" s="44"/>
      <c r="QBT426" s="44"/>
      <c r="QBU426" s="44"/>
      <c r="QBV426" s="44"/>
      <c r="QBW426" s="44"/>
      <c r="QBX426" s="44"/>
      <c r="QBY426" s="44"/>
      <c r="QBZ426" s="44"/>
      <c r="QCA426" s="44"/>
      <c r="QCB426" s="44"/>
      <c r="QCC426" s="44"/>
      <c r="QCD426" s="44"/>
      <c r="QCE426" s="44"/>
      <c r="QCF426" s="44"/>
      <c r="QCG426" s="44"/>
      <c r="QCH426" s="44"/>
      <c r="QCI426" s="44"/>
      <c r="QCJ426" s="44"/>
      <c r="QCK426" s="44"/>
      <c r="QCL426" s="44"/>
      <c r="QCM426" s="44"/>
      <c r="QCN426" s="44"/>
      <c r="QCO426" s="44"/>
      <c r="QCP426" s="44"/>
      <c r="QCQ426" s="44"/>
      <c r="QCR426" s="44"/>
      <c r="QCS426" s="44"/>
      <c r="QCT426" s="44"/>
      <c r="QCU426" s="44"/>
      <c r="QCV426" s="44"/>
      <c r="QCW426" s="44"/>
      <c r="QCX426" s="44"/>
      <c r="QCY426" s="44"/>
      <c r="QCZ426" s="44"/>
      <c r="QDA426" s="44"/>
      <c r="QDB426" s="44"/>
      <c r="QDC426" s="44"/>
      <c r="QDD426" s="44"/>
      <c r="QDE426" s="44"/>
      <c r="QDF426" s="44"/>
      <c r="QDG426" s="44"/>
      <c r="QDH426" s="44"/>
      <c r="QDI426" s="44"/>
      <c r="QDJ426" s="44"/>
      <c r="QDK426" s="44"/>
      <c r="QDL426" s="44"/>
      <c r="QDM426" s="44"/>
      <c r="QDN426" s="44"/>
      <c r="QDO426" s="44"/>
      <c r="QDP426" s="44"/>
      <c r="QDQ426" s="44"/>
      <c r="QDR426" s="44"/>
      <c r="QDS426" s="44"/>
      <c r="QDT426" s="44"/>
      <c r="QDU426" s="44"/>
      <c r="QDV426" s="44"/>
      <c r="QDW426" s="44"/>
      <c r="QDX426" s="44"/>
      <c r="QDY426" s="44"/>
      <c r="QDZ426" s="44"/>
      <c r="QEA426" s="44"/>
      <c r="QEB426" s="44"/>
      <c r="QEC426" s="44"/>
      <c r="QED426" s="44"/>
      <c r="QEE426" s="44"/>
      <c r="QEF426" s="44"/>
      <c r="QEG426" s="44"/>
      <c r="QEH426" s="44"/>
      <c r="QEI426" s="44"/>
      <c r="QEJ426" s="44"/>
      <c r="QEK426" s="44"/>
      <c r="QEL426" s="44"/>
      <c r="QEM426" s="44"/>
      <c r="QEN426" s="44"/>
      <c r="QEO426" s="44"/>
      <c r="QEP426" s="44"/>
      <c r="QEQ426" s="44"/>
      <c r="QER426" s="44"/>
      <c r="QES426" s="44"/>
      <c r="QET426" s="44"/>
      <c r="QEU426" s="44"/>
      <c r="QEV426" s="44"/>
      <c r="QEW426" s="44"/>
      <c r="QEX426" s="44"/>
      <c r="QEY426" s="44"/>
      <c r="QEZ426" s="44"/>
      <c r="QFA426" s="44"/>
      <c r="QFB426" s="44"/>
      <c r="QFC426" s="44"/>
      <c r="QFD426" s="44"/>
      <c r="QFE426" s="44"/>
      <c r="QFF426" s="44"/>
      <c r="QFG426" s="44"/>
      <c r="QFH426" s="44"/>
      <c r="QFI426" s="44"/>
      <c r="QFJ426" s="44"/>
      <c r="QFK426" s="44"/>
      <c r="QFL426" s="44"/>
      <c r="QFM426" s="44"/>
      <c r="QFN426" s="44"/>
      <c r="QFO426" s="44"/>
      <c r="QFP426" s="44"/>
      <c r="QFQ426" s="44"/>
      <c r="QFR426" s="44"/>
      <c r="QFS426" s="44"/>
      <c r="QFT426" s="44"/>
      <c r="QFU426" s="44"/>
      <c r="QFV426" s="44"/>
      <c r="QFW426" s="44"/>
      <c r="QFX426" s="44"/>
      <c r="QFY426" s="44"/>
      <c r="QFZ426" s="44"/>
      <c r="QGA426" s="44"/>
      <c r="QGB426" s="44"/>
      <c r="QGC426" s="44"/>
      <c r="QGD426" s="44"/>
      <c r="QGE426" s="44"/>
      <c r="QGF426" s="44"/>
      <c r="QGG426" s="44"/>
      <c r="QGH426" s="44"/>
      <c r="QGI426" s="44"/>
      <c r="QGJ426" s="44"/>
      <c r="QGK426" s="44"/>
      <c r="QGL426" s="44"/>
      <c r="QGM426" s="44"/>
      <c r="QGN426" s="44"/>
      <c r="QGO426" s="44"/>
      <c r="QGP426" s="44"/>
      <c r="QGQ426" s="44"/>
      <c r="QGR426" s="44"/>
      <c r="QGS426" s="44"/>
      <c r="QGT426" s="44"/>
      <c r="QGU426" s="44"/>
      <c r="QGV426" s="44"/>
      <c r="QGW426" s="44"/>
      <c r="QGX426" s="44"/>
      <c r="QGY426" s="44"/>
      <c r="QGZ426" s="44"/>
      <c r="QHA426" s="44"/>
      <c r="QHB426" s="44"/>
      <c r="QHC426" s="44"/>
      <c r="QHD426" s="44"/>
      <c r="QHE426" s="44"/>
      <c r="QHF426" s="44"/>
      <c r="QHG426" s="44"/>
      <c r="QHH426" s="44"/>
      <c r="QHI426" s="44"/>
      <c r="QHJ426" s="44"/>
      <c r="QHK426" s="44"/>
      <c r="QHL426" s="44"/>
      <c r="QHM426" s="44"/>
      <c r="QHN426" s="44"/>
      <c r="QHO426" s="44"/>
      <c r="QHP426" s="44"/>
      <c r="QHQ426" s="44"/>
      <c r="QHR426" s="44"/>
      <c r="QHS426" s="44"/>
      <c r="QHT426" s="44"/>
      <c r="QHU426" s="44"/>
      <c r="QHV426" s="44"/>
      <c r="QHW426" s="44"/>
      <c r="QHX426" s="44"/>
      <c r="QHY426" s="44"/>
      <c r="QHZ426" s="44"/>
      <c r="QIA426" s="44"/>
      <c r="QIB426" s="44"/>
      <c r="QIC426" s="44"/>
      <c r="QID426" s="44"/>
      <c r="QIE426" s="44"/>
      <c r="QIF426" s="44"/>
      <c r="QIG426" s="44"/>
      <c r="QIH426" s="44"/>
      <c r="QII426" s="44"/>
      <c r="QIJ426" s="44"/>
      <c r="QIK426" s="44"/>
      <c r="QIL426" s="44"/>
      <c r="QIM426" s="44"/>
      <c r="QIN426" s="44"/>
      <c r="QIO426" s="44"/>
      <c r="QIP426" s="44"/>
      <c r="QIQ426" s="44"/>
      <c r="QIR426" s="44"/>
      <c r="QIS426" s="44"/>
      <c r="QIT426" s="44"/>
      <c r="QIU426" s="44"/>
      <c r="QIV426" s="44"/>
      <c r="QIW426" s="44"/>
      <c r="QIX426" s="44"/>
      <c r="QIY426" s="44"/>
      <c r="QIZ426" s="44"/>
      <c r="QJA426" s="44"/>
      <c r="QJB426" s="44"/>
      <c r="QJC426" s="44"/>
      <c r="QJD426" s="44"/>
      <c r="QJE426" s="44"/>
      <c r="QJF426" s="44"/>
      <c r="QJG426" s="44"/>
      <c r="QJH426" s="44"/>
      <c r="QJI426" s="44"/>
      <c r="QJJ426" s="44"/>
      <c r="QJK426" s="44"/>
      <c r="QJL426" s="44"/>
      <c r="QJM426" s="44"/>
      <c r="QJN426" s="44"/>
      <c r="QJO426" s="44"/>
      <c r="QJP426" s="44"/>
      <c r="QJQ426" s="44"/>
      <c r="QJR426" s="44"/>
      <c r="QJS426" s="44"/>
      <c r="QJT426" s="44"/>
      <c r="QJU426" s="44"/>
      <c r="QJV426" s="44"/>
      <c r="QJW426" s="44"/>
      <c r="QJX426" s="44"/>
      <c r="QJY426" s="44"/>
      <c r="QJZ426" s="44"/>
      <c r="QKA426" s="44"/>
      <c r="QKB426" s="44"/>
      <c r="QKC426" s="44"/>
      <c r="QKD426" s="44"/>
      <c r="QKE426" s="44"/>
      <c r="QKF426" s="44"/>
      <c r="QKG426" s="44"/>
      <c r="QKH426" s="44"/>
      <c r="QKI426" s="44"/>
      <c r="QKJ426" s="44"/>
      <c r="QKK426" s="44"/>
      <c r="QKL426" s="44"/>
      <c r="QKM426" s="44"/>
      <c r="QKN426" s="44"/>
      <c r="QKO426" s="44"/>
      <c r="QKP426" s="44"/>
      <c r="QKQ426" s="44"/>
      <c r="QKR426" s="44"/>
      <c r="QKS426" s="44"/>
      <c r="QKT426" s="44"/>
      <c r="QKU426" s="44"/>
      <c r="QKV426" s="44"/>
      <c r="QKW426" s="44"/>
      <c r="QKX426" s="44"/>
      <c r="QKY426" s="44"/>
      <c r="QKZ426" s="44"/>
      <c r="QLA426" s="44"/>
      <c r="QLB426" s="44"/>
      <c r="QLC426" s="44"/>
      <c r="QLD426" s="44"/>
      <c r="QLE426" s="44"/>
      <c r="QLF426" s="44"/>
      <c r="QLG426" s="44"/>
      <c r="QLH426" s="44"/>
      <c r="QLI426" s="44"/>
      <c r="QLJ426" s="44"/>
      <c r="QLK426" s="44"/>
      <c r="QLL426" s="44"/>
      <c r="QLM426" s="44"/>
      <c r="QLN426" s="44"/>
      <c r="QLO426" s="44"/>
      <c r="QLP426" s="44"/>
      <c r="QLQ426" s="44"/>
      <c r="QLR426" s="44"/>
      <c r="QLS426" s="44"/>
      <c r="QLT426" s="44"/>
      <c r="QLU426" s="44"/>
      <c r="QLV426" s="44"/>
      <c r="QLW426" s="44"/>
      <c r="QLX426" s="44"/>
      <c r="QLY426" s="44"/>
      <c r="QLZ426" s="44"/>
      <c r="QMA426" s="44"/>
      <c r="QMB426" s="44"/>
      <c r="QMC426" s="44"/>
      <c r="QMD426" s="44"/>
      <c r="QME426" s="44"/>
      <c r="QMF426" s="44"/>
      <c r="QMG426" s="44"/>
      <c r="QMH426" s="44"/>
      <c r="QMI426" s="44"/>
      <c r="QMJ426" s="44"/>
      <c r="QMK426" s="44"/>
      <c r="QML426" s="44"/>
      <c r="QMM426" s="44"/>
      <c r="QMN426" s="44"/>
      <c r="QMO426" s="44"/>
      <c r="QMP426" s="44"/>
      <c r="QMQ426" s="44"/>
      <c r="QMR426" s="44"/>
      <c r="QMS426" s="44"/>
      <c r="QMT426" s="44"/>
      <c r="QMU426" s="44"/>
      <c r="QMV426" s="44"/>
      <c r="QMW426" s="44"/>
      <c r="QMX426" s="44"/>
      <c r="QMY426" s="44"/>
      <c r="QMZ426" s="44"/>
      <c r="QNA426" s="44"/>
      <c r="QNB426" s="44"/>
      <c r="QNC426" s="44"/>
      <c r="QND426" s="44"/>
      <c r="QNE426" s="44"/>
      <c r="QNF426" s="44"/>
      <c r="QNG426" s="44"/>
      <c r="QNH426" s="44"/>
      <c r="QNI426" s="44"/>
      <c r="QNJ426" s="44"/>
      <c r="QNK426" s="44"/>
      <c r="QNL426" s="44"/>
      <c r="QNM426" s="44"/>
      <c r="QNN426" s="44"/>
      <c r="QNO426" s="44"/>
      <c r="QNP426" s="44"/>
      <c r="QNQ426" s="44"/>
      <c r="QNR426" s="44"/>
      <c r="QNS426" s="44"/>
      <c r="QNT426" s="44"/>
      <c r="QNU426" s="44"/>
      <c r="QNV426" s="44"/>
      <c r="QNW426" s="44"/>
      <c r="QNX426" s="44"/>
      <c r="QNY426" s="44"/>
      <c r="QNZ426" s="44"/>
      <c r="QOA426" s="44"/>
      <c r="QOB426" s="44"/>
      <c r="QOC426" s="44"/>
      <c r="QOD426" s="44"/>
      <c r="QOE426" s="44"/>
      <c r="QOF426" s="44"/>
      <c r="QOG426" s="44"/>
      <c r="QOH426" s="44"/>
      <c r="QOI426" s="44"/>
      <c r="QOJ426" s="44"/>
      <c r="QOK426" s="44"/>
      <c r="QOL426" s="44"/>
      <c r="QOM426" s="44"/>
      <c r="QON426" s="44"/>
      <c r="QOO426" s="44"/>
      <c r="QOP426" s="44"/>
      <c r="QOQ426" s="44"/>
      <c r="QOR426" s="44"/>
      <c r="QOS426" s="44"/>
      <c r="QOT426" s="44"/>
      <c r="QOU426" s="44"/>
      <c r="QOV426" s="44"/>
      <c r="QOW426" s="44"/>
      <c r="QOX426" s="44"/>
      <c r="QOY426" s="44"/>
      <c r="QOZ426" s="44"/>
      <c r="QPA426" s="44"/>
      <c r="QPB426" s="44"/>
      <c r="QPC426" s="44"/>
      <c r="QPD426" s="44"/>
      <c r="QPE426" s="44"/>
      <c r="QPF426" s="44"/>
      <c r="QPG426" s="44"/>
      <c r="QPH426" s="44"/>
      <c r="QPI426" s="44"/>
      <c r="QPJ426" s="44"/>
      <c r="QPK426" s="44"/>
      <c r="QPL426" s="44"/>
      <c r="QPM426" s="44"/>
      <c r="QPN426" s="44"/>
      <c r="QPO426" s="44"/>
      <c r="QPP426" s="44"/>
      <c r="QPQ426" s="44"/>
      <c r="QPR426" s="44"/>
      <c r="QPS426" s="44"/>
      <c r="QPT426" s="44"/>
      <c r="QPU426" s="44"/>
      <c r="QPV426" s="44"/>
      <c r="QPW426" s="44"/>
      <c r="QPX426" s="44"/>
      <c r="QPY426" s="44"/>
      <c r="QPZ426" s="44"/>
      <c r="QQA426" s="44"/>
      <c r="QQB426" s="44"/>
      <c r="QQC426" s="44"/>
      <c r="QQD426" s="44"/>
      <c r="QQE426" s="44"/>
      <c r="QQF426" s="44"/>
      <c r="QQG426" s="44"/>
      <c r="QQH426" s="44"/>
      <c r="QQI426" s="44"/>
      <c r="QQJ426" s="44"/>
      <c r="QQK426" s="44"/>
      <c r="QQL426" s="44"/>
      <c r="QQM426" s="44"/>
      <c r="QQN426" s="44"/>
      <c r="QQO426" s="44"/>
      <c r="QQP426" s="44"/>
      <c r="QQQ426" s="44"/>
      <c r="QQR426" s="44"/>
      <c r="QQS426" s="44"/>
      <c r="QQT426" s="44"/>
      <c r="QQU426" s="44"/>
      <c r="QQV426" s="44"/>
      <c r="QQW426" s="44"/>
      <c r="QQX426" s="44"/>
      <c r="QQY426" s="44"/>
      <c r="QQZ426" s="44"/>
      <c r="QRA426" s="44"/>
      <c r="QRB426" s="44"/>
      <c r="QRC426" s="44"/>
      <c r="QRD426" s="44"/>
      <c r="QRE426" s="44"/>
      <c r="QRF426" s="44"/>
      <c r="QRG426" s="44"/>
      <c r="QRH426" s="44"/>
      <c r="QRI426" s="44"/>
      <c r="QRJ426" s="44"/>
      <c r="QRK426" s="44"/>
      <c r="QRL426" s="44"/>
      <c r="QRM426" s="44"/>
      <c r="QRN426" s="44"/>
      <c r="QRO426" s="44"/>
      <c r="QRP426" s="44"/>
      <c r="QRQ426" s="44"/>
      <c r="QRR426" s="44"/>
      <c r="QRS426" s="44"/>
      <c r="QRT426" s="44"/>
      <c r="QRU426" s="44"/>
      <c r="QRV426" s="44"/>
      <c r="QRW426" s="44"/>
      <c r="QRX426" s="44"/>
      <c r="QRY426" s="44"/>
      <c r="QRZ426" s="44"/>
      <c r="QSA426" s="44"/>
      <c r="QSB426" s="44"/>
      <c r="QSC426" s="44"/>
      <c r="QSD426" s="44"/>
      <c r="QSE426" s="44"/>
      <c r="QSF426" s="44"/>
      <c r="QSG426" s="44"/>
      <c r="QSH426" s="44"/>
      <c r="QSI426" s="44"/>
      <c r="QSJ426" s="44"/>
      <c r="QSK426" s="44"/>
      <c r="QSL426" s="44"/>
      <c r="QSM426" s="44"/>
      <c r="QSN426" s="44"/>
      <c r="QSO426" s="44"/>
      <c r="QSP426" s="44"/>
      <c r="QSQ426" s="44"/>
      <c r="QSR426" s="44"/>
      <c r="QSS426" s="44"/>
      <c r="QST426" s="44"/>
      <c r="QSU426" s="44"/>
      <c r="QSV426" s="44"/>
      <c r="QSW426" s="44"/>
      <c r="QSX426" s="44"/>
      <c r="QSY426" s="44"/>
      <c r="QSZ426" s="44"/>
      <c r="QTA426" s="44"/>
      <c r="QTB426" s="44"/>
      <c r="QTC426" s="44"/>
      <c r="QTD426" s="44"/>
      <c r="QTE426" s="44"/>
      <c r="QTF426" s="44"/>
      <c r="QTG426" s="44"/>
      <c r="QTH426" s="44"/>
      <c r="QTI426" s="44"/>
      <c r="QTJ426" s="44"/>
      <c r="QTK426" s="44"/>
      <c r="QTL426" s="44"/>
      <c r="QTM426" s="44"/>
      <c r="QTN426" s="44"/>
      <c r="QTO426" s="44"/>
      <c r="QTP426" s="44"/>
      <c r="QTQ426" s="44"/>
      <c r="QTR426" s="44"/>
      <c r="QTS426" s="44"/>
      <c r="QTT426" s="44"/>
      <c r="QTU426" s="44"/>
      <c r="QTV426" s="44"/>
      <c r="QTW426" s="44"/>
      <c r="QTX426" s="44"/>
      <c r="QTY426" s="44"/>
      <c r="QTZ426" s="44"/>
      <c r="QUA426" s="44"/>
      <c r="QUB426" s="44"/>
      <c r="QUC426" s="44"/>
      <c r="QUD426" s="44"/>
      <c r="QUE426" s="44"/>
      <c r="QUF426" s="44"/>
      <c r="QUG426" s="44"/>
      <c r="QUH426" s="44"/>
      <c r="QUI426" s="44"/>
      <c r="QUJ426" s="44"/>
      <c r="QUK426" s="44"/>
      <c r="QUL426" s="44"/>
      <c r="QUM426" s="44"/>
      <c r="QUN426" s="44"/>
      <c r="QUO426" s="44"/>
      <c r="QUP426" s="44"/>
      <c r="QUQ426" s="44"/>
      <c r="QUR426" s="44"/>
      <c r="QUS426" s="44"/>
      <c r="QUT426" s="44"/>
      <c r="QUU426" s="44"/>
      <c r="QUV426" s="44"/>
      <c r="QUW426" s="44"/>
      <c r="QUX426" s="44"/>
      <c r="QUY426" s="44"/>
      <c r="QUZ426" s="44"/>
      <c r="QVA426" s="44"/>
      <c r="QVB426" s="44"/>
      <c r="QVC426" s="44"/>
      <c r="QVD426" s="44"/>
      <c r="QVE426" s="44"/>
      <c r="QVF426" s="44"/>
      <c r="QVG426" s="44"/>
      <c r="QVH426" s="44"/>
      <c r="QVI426" s="44"/>
      <c r="QVJ426" s="44"/>
      <c r="QVK426" s="44"/>
      <c r="QVL426" s="44"/>
      <c r="QVM426" s="44"/>
      <c r="QVN426" s="44"/>
      <c r="QVO426" s="44"/>
      <c r="QVP426" s="44"/>
      <c r="QVQ426" s="44"/>
      <c r="QVR426" s="44"/>
      <c r="QVS426" s="44"/>
      <c r="QVT426" s="44"/>
      <c r="QVU426" s="44"/>
      <c r="QVV426" s="44"/>
      <c r="QVW426" s="44"/>
      <c r="QVX426" s="44"/>
      <c r="QVY426" s="44"/>
      <c r="QVZ426" s="44"/>
      <c r="QWA426" s="44"/>
      <c r="QWB426" s="44"/>
      <c r="QWC426" s="44"/>
      <c r="QWD426" s="44"/>
      <c r="QWE426" s="44"/>
      <c r="QWF426" s="44"/>
      <c r="QWG426" s="44"/>
      <c r="QWH426" s="44"/>
      <c r="QWI426" s="44"/>
      <c r="QWJ426" s="44"/>
      <c r="QWK426" s="44"/>
      <c r="QWL426" s="44"/>
      <c r="QWM426" s="44"/>
      <c r="QWN426" s="44"/>
      <c r="QWO426" s="44"/>
      <c r="QWP426" s="44"/>
      <c r="QWQ426" s="44"/>
      <c r="QWR426" s="44"/>
      <c r="QWS426" s="44"/>
      <c r="QWT426" s="44"/>
      <c r="QWU426" s="44"/>
      <c r="QWV426" s="44"/>
      <c r="QWW426" s="44"/>
      <c r="QWX426" s="44"/>
      <c r="QWY426" s="44"/>
      <c r="QWZ426" s="44"/>
      <c r="QXA426" s="44"/>
      <c r="QXB426" s="44"/>
      <c r="QXC426" s="44"/>
      <c r="QXD426" s="44"/>
      <c r="QXE426" s="44"/>
      <c r="QXF426" s="44"/>
      <c r="QXG426" s="44"/>
      <c r="QXH426" s="44"/>
      <c r="QXI426" s="44"/>
      <c r="QXJ426" s="44"/>
      <c r="QXK426" s="44"/>
      <c r="QXL426" s="44"/>
      <c r="QXM426" s="44"/>
      <c r="QXN426" s="44"/>
      <c r="QXO426" s="44"/>
      <c r="QXP426" s="44"/>
      <c r="QXQ426" s="44"/>
      <c r="QXR426" s="44"/>
      <c r="QXS426" s="44"/>
      <c r="QXT426" s="44"/>
      <c r="QXU426" s="44"/>
      <c r="QXV426" s="44"/>
      <c r="QXW426" s="44"/>
      <c r="QXX426" s="44"/>
      <c r="QXY426" s="44"/>
      <c r="QXZ426" s="44"/>
      <c r="QYA426" s="44"/>
      <c r="QYB426" s="44"/>
      <c r="QYC426" s="44"/>
      <c r="QYD426" s="44"/>
      <c r="QYE426" s="44"/>
      <c r="QYF426" s="44"/>
      <c r="QYG426" s="44"/>
      <c r="QYH426" s="44"/>
      <c r="QYI426" s="44"/>
      <c r="QYJ426" s="44"/>
      <c r="QYK426" s="44"/>
      <c r="QYL426" s="44"/>
      <c r="QYM426" s="44"/>
      <c r="QYN426" s="44"/>
      <c r="QYO426" s="44"/>
      <c r="QYP426" s="44"/>
      <c r="QYQ426" s="44"/>
      <c r="QYR426" s="44"/>
      <c r="QYS426" s="44"/>
      <c r="QYT426" s="44"/>
      <c r="QYU426" s="44"/>
      <c r="QYV426" s="44"/>
      <c r="QYW426" s="44"/>
      <c r="QYX426" s="44"/>
      <c r="QYY426" s="44"/>
      <c r="QYZ426" s="44"/>
      <c r="QZA426" s="44"/>
      <c r="QZB426" s="44"/>
      <c r="QZC426" s="44"/>
      <c r="QZD426" s="44"/>
      <c r="QZE426" s="44"/>
      <c r="QZF426" s="44"/>
      <c r="QZG426" s="44"/>
      <c r="QZH426" s="44"/>
      <c r="QZI426" s="44"/>
      <c r="QZJ426" s="44"/>
      <c r="QZK426" s="44"/>
      <c r="QZL426" s="44"/>
      <c r="QZM426" s="44"/>
      <c r="QZN426" s="44"/>
      <c r="QZO426" s="44"/>
      <c r="QZP426" s="44"/>
      <c r="QZQ426" s="44"/>
      <c r="QZR426" s="44"/>
      <c r="QZS426" s="44"/>
      <c r="QZT426" s="44"/>
      <c r="QZU426" s="44"/>
      <c r="QZV426" s="44"/>
      <c r="QZW426" s="44"/>
      <c r="QZX426" s="44"/>
      <c r="QZY426" s="44"/>
      <c r="QZZ426" s="44"/>
      <c r="RAA426" s="44"/>
      <c r="RAB426" s="44"/>
      <c r="RAC426" s="44"/>
      <c r="RAD426" s="44"/>
      <c r="RAE426" s="44"/>
      <c r="RAF426" s="44"/>
      <c r="RAG426" s="44"/>
      <c r="RAH426" s="44"/>
      <c r="RAI426" s="44"/>
      <c r="RAJ426" s="44"/>
      <c r="RAK426" s="44"/>
      <c r="RAL426" s="44"/>
      <c r="RAM426" s="44"/>
      <c r="RAN426" s="44"/>
      <c r="RAO426" s="44"/>
      <c r="RAP426" s="44"/>
      <c r="RAQ426" s="44"/>
      <c r="RAR426" s="44"/>
      <c r="RAS426" s="44"/>
      <c r="RAT426" s="44"/>
      <c r="RAU426" s="44"/>
      <c r="RAV426" s="44"/>
      <c r="RAW426" s="44"/>
      <c r="RAX426" s="44"/>
      <c r="RAY426" s="44"/>
      <c r="RAZ426" s="44"/>
      <c r="RBA426" s="44"/>
      <c r="RBB426" s="44"/>
      <c r="RBC426" s="44"/>
      <c r="RBD426" s="44"/>
      <c r="RBE426" s="44"/>
      <c r="RBF426" s="44"/>
      <c r="RBG426" s="44"/>
      <c r="RBH426" s="44"/>
      <c r="RBI426" s="44"/>
      <c r="RBJ426" s="44"/>
      <c r="RBK426" s="44"/>
      <c r="RBL426" s="44"/>
      <c r="RBM426" s="44"/>
      <c r="RBN426" s="44"/>
      <c r="RBO426" s="44"/>
      <c r="RBP426" s="44"/>
      <c r="RBQ426" s="44"/>
      <c r="RBR426" s="44"/>
      <c r="RBS426" s="44"/>
      <c r="RBT426" s="44"/>
      <c r="RBU426" s="44"/>
      <c r="RBV426" s="44"/>
      <c r="RBW426" s="44"/>
      <c r="RBX426" s="44"/>
      <c r="RBY426" s="44"/>
      <c r="RBZ426" s="44"/>
      <c r="RCA426" s="44"/>
      <c r="RCB426" s="44"/>
      <c r="RCC426" s="44"/>
      <c r="RCD426" s="44"/>
      <c r="RCE426" s="44"/>
      <c r="RCF426" s="44"/>
      <c r="RCG426" s="44"/>
      <c r="RCH426" s="44"/>
      <c r="RCI426" s="44"/>
      <c r="RCJ426" s="44"/>
      <c r="RCK426" s="44"/>
      <c r="RCL426" s="44"/>
      <c r="RCM426" s="44"/>
      <c r="RCN426" s="44"/>
      <c r="RCO426" s="44"/>
      <c r="RCP426" s="44"/>
      <c r="RCQ426" s="44"/>
      <c r="RCR426" s="44"/>
      <c r="RCS426" s="44"/>
      <c r="RCT426" s="44"/>
      <c r="RCU426" s="44"/>
      <c r="RCV426" s="44"/>
      <c r="RCW426" s="44"/>
      <c r="RCX426" s="44"/>
      <c r="RCY426" s="44"/>
      <c r="RCZ426" s="44"/>
      <c r="RDA426" s="44"/>
      <c r="RDB426" s="44"/>
      <c r="RDC426" s="44"/>
      <c r="RDD426" s="44"/>
      <c r="RDE426" s="44"/>
      <c r="RDF426" s="44"/>
      <c r="RDG426" s="44"/>
      <c r="RDH426" s="44"/>
      <c r="RDI426" s="44"/>
      <c r="RDJ426" s="44"/>
      <c r="RDK426" s="44"/>
      <c r="RDL426" s="44"/>
      <c r="RDM426" s="44"/>
      <c r="RDN426" s="44"/>
      <c r="RDO426" s="44"/>
      <c r="RDP426" s="44"/>
      <c r="RDQ426" s="44"/>
      <c r="RDR426" s="44"/>
      <c r="RDS426" s="44"/>
      <c r="RDT426" s="44"/>
      <c r="RDU426" s="44"/>
      <c r="RDV426" s="44"/>
      <c r="RDW426" s="44"/>
      <c r="RDX426" s="44"/>
      <c r="RDY426" s="44"/>
      <c r="RDZ426" s="44"/>
      <c r="REA426" s="44"/>
      <c r="REB426" s="44"/>
      <c r="REC426" s="44"/>
      <c r="RED426" s="44"/>
      <c r="REE426" s="44"/>
      <c r="REF426" s="44"/>
      <c r="REG426" s="44"/>
      <c r="REH426" s="44"/>
      <c r="REI426" s="44"/>
      <c r="REJ426" s="44"/>
      <c r="REK426" s="44"/>
      <c r="REL426" s="44"/>
      <c r="REM426" s="44"/>
      <c r="REN426" s="44"/>
      <c r="REO426" s="44"/>
      <c r="REP426" s="44"/>
      <c r="REQ426" s="44"/>
      <c r="RER426" s="44"/>
      <c r="RES426" s="44"/>
      <c r="RET426" s="44"/>
      <c r="REU426" s="44"/>
      <c r="REV426" s="44"/>
      <c r="REW426" s="44"/>
      <c r="REX426" s="44"/>
      <c r="REY426" s="44"/>
      <c r="REZ426" s="44"/>
      <c r="RFA426" s="44"/>
      <c r="RFB426" s="44"/>
      <c r="RFC426" s="44"/>
      <c r="RFD426" s="44"/>
      <c r="RFE426" s="44"/>
      <c r="RFF426" s="44"/>
      <c r="RFG426" s="44"/>
      <c r="RFH426" s="44"/>
      <c r="RFI426" s="44"/>
      <c r="RFJ426" s="44"/>
      <c r="RFK426" s="44"/>
      <c r="RFL426" s="44"/>
      <c r="RFM426" s="44"/>
      <c r="RFN426" s="44"/>
      <c r="RFO426" s="44"/>
      <c r="RFP426" s="44"/>
      <c r="RFQ426" s="44"/>
      <c r="RFR426" s="44"/>
      <c r="RFS426" s="44"/>
      <c r="RFT426" s="44"/>
      <c r="RFU426" s="44"/>
      <c r="RFV426" s="44"/>
      <c r="RFW426" s="44"/>
      <c r="RFX426" s="44"/>
      <c r="RFY426" s="44"/>
      <c r="RFZ426" s="44"/>
      <c r="RGA426" s="44"/>
      <c r="RGB426" s="44"/>
      <c r="RGC426" s="44"/>
      <c r="RGD426" s="44"/>
      <c r="RGE426" s="44"/>
      <c r="RGF426" s="44"/>
      <c r="RGG426" s="44"/>
      <c r="RGH426" s="44"/>
      <c r="RGI426" s="44"/>
      <c r="RGJ426" s="44"/>
      <c r="RGK426" s="44"/>
      <c r="RGL426" s="44"/>
      <c r="RGM426" s="44"/>
      <c r="RGN426" s="44"/>
      <c r="RGO426" s="44"/>
      <c r="RGP426" s="44"/>
      <c r="RGQ426" s="44"/>
      <c r="RGR426" s="44"/>
      <c r="RGS426" s="44"/>
      <c r="RGT426" s="44"/>
      <c r="RGU426" s="44"/>
      <c r="RGV426" s="44"/>
      <c r="RGW426" s="44"/>
      <c r="RGX426" s="44"/>
      <c r="RGY426" s="44"/>
      <c r="RGZ426" s="44"/>
      <c r="RHA426" s="44"/>
      <c r="RHB426" s="44"/>
      <c r="RHC426" s="44"/>
      <c r="RHD426" s="44"/>
      <c r="RHE426" s="44"/>
      <c r="RHF426" s="44"/>
      <c r="RHG426" s="44"/>
      <c r="RHH426" s="44"/>
      <c r="RHI426" s="44"/>
      <c r="RHJ426" s="44"/>
      <c r="RHK426" s="44"/>
      <c r="RHL426" s="44"/>
      <c r="RHM426" s="44"/>
      <c r="RHN426" s="44"/>
      <c r="RHO426" s="44"/>
      <c r="RHP426" s="44"/>
      <c r="RHQ426" s="44"/>
      <c r="RHR426" s="44"/>
      <c r="RHS426" s="44"/>
      <c r="RHT426" s="44"/>
      <c r="RHU426" s="44"/>
      <c r="RHV426" s="44"/>
      <c r="RHW426" s="44"/>
      <c r="RHX426" s="44"/>
      <c r="RHY426" s="44"/>
      <c r="RHZ426" s="44"/>
      <c r="RIA426" s="44"/>
      <c r="RIB426" s="44"/>
      <c r="RIC426" s="44"/>
      <c r="RID426" s="44"/>
      <c r="RIE426" s="44"/>
      <c r="RIF426" s="44"/>
      <c r="RIG426" s="44"/>
      <c r="RIH426" s="44"/>
      <c r="RII426" s="44"/>
      <c r="RIJ426" s="44"/>
      <c r="RIK426" s="44"/>
      <c r="RIL426" s="44"/>
      <c r="RIM426" s="44"/>
      <c r="RIN426" s="44"/>
      <c r="RIO426" s="44"/>
      <c r="RIP426" s="44"/>
      <c r="RIQ426" s="44"/>
      <c r="RIR426" s="44"/>
      <c r="RIS426" s="44"/>
      <c r="RIT426" s="44"/>
      <c r="RIU426" s="44"/>
      <c r="RIV426" s="44"/>
      <c r="RIW426" s="44"/>
      <c r="RIX426" s="44"/>
      <c r="RIY426" s="44"/>
      <c r="RIZ426" s="44"/>
      <c r="RJA426" s="44"/>
      <c r="RJB426" s="44"/>
      <c r="RJC426" s="44"/>
      <c r="RJD426" s="44"/>
      <c r="RJE426" s="44"/>
      <c r="RJF426" s="44"/>
      <c r="RJG426" s="44"/>
      <c r="RJH426" s="44"/>
      <c r="RJI426" s="44"/>
      <c r="RJJ426" s="44"/>
      <c r="RJK426" s="44"/>
      <c r="RJL426" s="44"/>
      <c r="RJM426" s="44"/>
      <c r="RJN426" s="44"/>
      <c r="RJO426" s="44"/>
      <c r="RJP426" s="44"/>
      <c r="RJQ426" s="44"/>
      <c r="RJR426" s="44"/>
      <c r="RJS426" s="44"/>
      <c r="RJT426" s="44"/>
      <c r="RJU426" s="44"/>
      <c r="RJV426" s="44"/>
      <c r="RJW426" s="44"/>
      <c r="RJX426" s="44"/>
      <c r="RJY426" s="44"/>
      <c r="RJZ426" s="44"/>
      <c r="RKA426" s="44"/>
      <c r="RKB426" s="44"/>
      <c r="RKC426" s="44"/>
      <c r="RKD426" s="44"/>
      <c r="RKE426" s="44"/>
      <c r="RKF426" s="44"/>
      <c r="RKG426" s="44"/>
      <c r="RKH426" s="44"/>
      <c r="RKI426" s="44"/>
      <c r="RKJ426" s="44"/>
      <c r="RKK426" s="44"/>
      <c r="RKL426" s="44"/>
      <c r="RKM426" s="44"/>
      <c r="RKN426" s="44"/>
      <c r="RKO426" s="44"/>
      <c r="RKP426" s="44"/>
      <c r="RKQ426" s="44"/>
      <c r="RKR426" s="44"/>
      <c r="RKS426" s="44"/>
      <c r="RKT426" s="44"/>
      <c r="RKU426" s="44"/>
      <c r="RKV426" s="44"/>
      <c r="RKW426" s="44"/>
      <c r="RKX426" s="44"/>
      <c r="RKY426" s="44"/>
      <c r="RKZ426" s="44"/>
      <c r="RLA426" s="44"/>
      <c r="RLB426" s="44"/>
      <c r="RLC426" s="44"/>
      <c r="RLD426" s="44"/>
      <c r="RLE426" s="44"/>
      <c r="RLF426" s="44"/>
      <c r="RLG426" s="44"/>
      <c r="RLH426" s="44"/>
      <c r="RLI426" s="44"/>
      <c r="RLJ426" s="44"/>
      <c r="RLK426" s="44"/>
      <c r="RLL426" s="44"/>
      <c r="RLM426" s="44"/>
      <c r="RLN426" s="44"/>
      <c r="RLO426" s="44"/>
      <c r="RLP426" s="44"/>
      <c r="RLQ426" s="44"/>
      <c r="RLR426" s="44"/>
      <c r="RLS426" s="44"/>
      <c r="RLT426" s="44"/>
      <c r="RLU426" s="44"/>
      <c r="RLV426" s="44"/>
      <c r="RLW426" s="44"/>
      <c r="RLX426" s="44"/>
      <c r="RLY426" s="44"/>
      <c r="RLZ426" s="44"/>
      <c r="RMA426" s="44"/>
      <c r="RMB426" s="44"/>
      <c r="RMC426" s="44"/>
      <c r="RMD426" s="44"/>
      <c r="RME426" s="44"/>
      <c r="RMF426" s="44"/>
      <c r="RMG426" s="44"/>
      <c r="RMH426" s="44"/>
      <c r="RMI426" s="44"/>
      <c r="RMJ426" s="44"/>
      <c r="RMK426" s="44"/>
      <c r="RML426" s="44"/>
      <c r="RMM426" s="44"/>
      <c r="RMN426" s="44"/>
      <c r="RMO426" s="44"/>
      <c r="RMP426" s="44"/>
      <c r="RMQ426" s="44"/>
      <c r="RMR426" s="44"/>
      <c r="RMS426" s="44"/>
      <c r="RMT426" s="44"/>
      <c r="RMU426" s="44"/>
      <c r="RMV426" s="44"/>
      <c r="RMW426" s="44"/>
      <c r="RMX426" s="44"/>
      <c r="RMY426" s="44"/>
      <c r="RMZ426" s="44"/>
      <c r="RNA426" s="44"/>
      <c r="RNB426" s="44"/>
      <c r="RNC426" s="44"/>
      <c r="RND426" s="44"/>
      <c r="RNE426" s="44"/>
      <c r="RNF426" s="44"/>
      <c r="RNG426" s="44"/>
      <c r="RNH426" s="44"/>
      <c r="RNI426" s="44"/>
      <c r="RNJ426" s="44"/>
      <c r="RNK426" s="44"/>
      <c r="RNL426" s="44"/>
      <c r="RNM426" s="44"/>
      <c r="RNN426" s="44"/>
      <c r="RNO426" s="44"/>
      <c r="RNP426" s="44"/>
      <c r="RNQ426" s="44"/>
      <c r="RNR426" s="44"/>
      <c r="RNS426" s="44"/>
      <c r="RNT426" s="44"/>
      <c r="RNU426" s="44"/>
      <c r="RNV426" s="44"/>
      <c r="RNW426" s="44"/>
      <c r="RNX426" s="44"/>
      <c r="RNY426" s="44"/>
      <c r="RNZ426" s="44"/>
      <c r="ROA426" s="44"/>
      <c r="ROB426" s="44"/>
      <c r="ROC426" s="44"/>
      <c r="ROD426" s="44"/>
      <c r="ROE426" s="44"/>
      <c r="ROF426" s="44"/>
      <c r="ROG426" s="44"/>
      <c r="ROH426" s="44"/>
      <c r="ROI426" s="44"/>
      <c r="ROJ426" s="44"/>
      <c r="ROK426" s="44"/>
      <c r="ROL426" s="44"/>
      <c r="ROM426" s="44"/>
      <c r="RON426" s="44"/>
      <c r="ROO426" s="44"/>
      <c r="ROP426" s="44"/>
      <c r="ROQ426" s="44"/>
      <c r="ROR426" s="44"/>
      <c r="ROS426" s="44"/>
      <c r="ROT426" s="44"/>
      <c r="ROU426" s="44"/>
      <c r="ROV426" s="44"/>
      <c r="ROW426" s="44"/>
      <c r="ROX426" s="44"/>
      <c r="ROY426" s="44"/>
      <c r="ROZ426" s="44"/>
      <c r="RPA426" s="44"/>
      <c r="RPB426" s="44"/>
      <c r="RPC426" s="44"/>
      <c r="RPD426" s="44"/>
      <c r="RPE426" s="44"/>
      <c r="RPF426" s="44"/>
      <c r="RPG426" s="44"/>
      <c r="RPH426" s="44"/>
      <c r="RPI426" s="44"/>
      <c r="RPJ426" s="44"/>
      <c r="RPK426" s="44"/>
      <c r="RPL426" s="44"/>
      <c r="RPM426" s="44"/>
      <c r="RPN426" s="44"/>
      <c r="RPO426" s="44"/>
      <c r="RPP426" s="44"/>
      <c r="RPQ426" s="44"/>
      <c r="RPR426" s="44"/>
      <c r="RPS426" s="44"/>
      <c r="RPT426" s="44"/>
      <c r="RPU426" s="44"/>
      <c r="RPV426" s="44"/>
      <c r="RPW426" s="44"/>
      <c r="RPX426" s="44"/>
      <c r="RPY426" s="44"/>
      <c r="RPZ426" s="44"/>
      <c r="RQA426" s="44"/>
      <c r="RQB426" s="44"/>
      <c r="RQC426" s="44"/>
      <c r="RQD426" s="44"/>
      <c r="RQE426" s="44"/>
      <c r="RQF426" s="44"/>
      <c r="RQG426" s="44"/>
      <c r="RQH426" s="44"/>
      <c r="RQI426" s="44"/>
      <c r="RQJ426" s="44"/>
      <c r="RQK426" s="44"/>
      <c r="RQL426" s="44"/>
      <c r="RQM426" s="44"/>
      <c r="RQN426" s="44"/>
      <c r="RQO426" s="44"/>
      <c r="RQP426" s="44"/>
      <c r="RQQ426" s="44"/>
      <c r="RQR426" s="44"/>
      <c r="RQS426" s="44"/>
      <c r="RQT426" s="44"/>
      <c r="RQU426" s="44"/>
      <c r="RQV426" s="44"/>
      <c r="RQW426" s="44"/>
      <c r="RQX426" s="44"/>
      <c r="RQY426" s="44"/>
      <c r="RQZ426" s="44"/>
      <c r="RRA426" s="44"/>
      <c r="RRB426" s="44"/>
      <c r="RRC426" s="44"/>
      <c r="RRD426" s="44"/>
      <c r="RRE426" s="44"/>
      <c r="RRF426" s="44"/>
      <c r="RRG426" s="44"/>
      <c r="RRH426" s="44"/>
      <c r="RRI426" s="44"/>
      <c r="RRJ426" s="44"/>
      <c r="RRK426" s="44"/>
      <c r="RRL426" s="44"/>
      <c r="RRM426" s="44"/>
      <c r="RRN426" s="44"/>
      <c r="RRO426" s="44"/>
      <c r="RRP426" s="44"/>
      <c r="RRQ426" s="44"/>
      <c r="RRR426" s="44"/>
      <c r="RRS426" s="44"/>
      <c r="RRT426" s="44"/>
      <c r="RRU426" s="44"/>
      <c r="RRV426" s="44"/>
      <c r="RRW426" s="44"/>
      <c r="RRX426" s="44"/>
      <c r="RRY426" s="44"/>
      <c r="RRZ426" s="44"/>
      <c r="RSA426" s="44"/>
      <c r="RSB426" s="44"/>
      <c r="RSC426" s="44"/>
      <c r="RSD426" s="44"/>
      <c r="RSE426" s="44"/>
      <c r="RSF426" s="44"/>
      <c r="RSG426" s="44"/>
      <c r="RSH426" s="44"/>
      <c r="RSI426" s="44"/>
      <c r="RSJ426" s="44"/>
      <c r="RSK426" s="44"/>
      <c r="RSL426" s="44"/>
      <c r="RSM426" s="44"/>
      <c r="RSN426" s="44"/>
      <c r="RSO426" s="44"/>
      <c r="RSP426" s="44"/>
      <c r="RSQ426" s="44"/>
      <c r="RSR426" s="44"/>
      <c r="RSS426" s="44"/>
      <c r="RST426" s="44"/>
      <c r="RSU426" s="44"/>
      <c r="RSV426" s="44"/>
      <c r="RSW426" s="44"/>
      <c r="RSX426" s="44"/>
      <c r="RSY426" s="44"/>
      <c r="RSZ426" s="44"/>
      <c r="RTA426" s="44"/>
      <c r="RTB426" s="44"/>
      <c r="RTC426" s="44"/>
      <c r="RTD426" s="44"/>
      <c r="RTE426" s="44"/>
      <c r="RTF426" s="44"/>
      <c r="RTG426" s="44"/>
      <c r="RTH426" s="44"/>
      <c r="RTI426" s="44"/>
      <c r="RTJ426" s="44"/>
      <c r="RTK426" s="44"/>
      <c r="RTL426" s="44"/>
      <c r="RTM426" s="44"/>
      <c r="RTN426" s="44"/>
      <c r="RTO426" s="44"/>
      <c r="RTP426" s="44"/>
      <c r="RTQ426" s="44"/>
      <c r="RTR426" s="44"/>
      <c r="RTS426" s="44"/>
      <c r="RTT426" s="44"/>
      <c r="RTU426" s="44"/>
      <c r="RTV426" s="44"/>
      <c r="RTW426" s="44"/>
      <c r="RTX426" s="44"/>
      <c r="RTY426" s="44"/>
      <c r="RTZ426" s="44"/>
      <c r="RUA426" s="44"/>
      <c r="RUB426" s="44"/>
      <c r="RUC426" s="44"/>
      <c r="RUD426" s="44"/>
      <c r="RUE426" s="44"/>
      <c r="RUF426" s="44"/>
      <c r="RUG426" s="44"/>
      <c r="RUH426" s="44"/>
      <c r="RUI426" s="44"/>
      <c r="RUJ426" s="44"/>
      <c r="RUK426" s="44"/>
      <c r="RUL426" s="44"/>
      <c r="RUM426" s="44"/>
      <c r="RUN426" s="44"/>
      <c r="RUO426" s="44"/>
      <c r="RUP426" s="44"/>
      <c r="RUQ426" s="44"/>
      <c r="RUR426" s="44"/>
      <c r="RUS426" s="44"/>
      <c r="RUT426" s="44"/>
      <c r="RUU426" s="44"/>
      <c r="RUV426" s="44"/>
      <c r="RUW426" s="44"/>
      <c r="RUX426" s="44"/>
      <c r="RUY426" s="44"/>
      <c r="RUZ426" s="44"/>
      <c r="RVA426" s="44"/>
      <c r="RVB426" s="44"/>
      <c r="RVC426" s="44"/>
      <c r="RVD426" s="44"/>
      <c r="RVE426" s="44"/>
      <c r="RVF426" s="44"/>
      <c r="RVG426" s="44"/>
      <c r="RVH426" s="44"/>
      <c r="RVI426" s="44"/>
      <c r="RVJ426" s="44"/>
      <c r="RVK426" s="44"/>
      <c r="RVL426" s="44"/>
      <c r="RVM426" s="44"/>
      <c r="RVN426" s="44"/>
      <c r="RVO426" s="44"/>
      <c r="RVP426" s="44"/>
      <c r="RVQ426" s="44"/>
      <c r="RVR426" s="44"/>
      <c r="RVS426" s="44"/>
      <c r="RVT426" s="44"/>
      <c r="RVU426" s="44"/>
      <c r="RVV426" s="44"/>
      <c r="RVW426" s="44"/>
      <c r="RVX426" s="44"/>
      <c r="RVY426" s="44"/>
      <c r="RVZ426" s="44"/>
      <c r="RWA426" s="44"/>
      <c r="RWB426" s="44"/>
      <c r="RWC426" s="44"/>
      <c r="RWD426" s="44"/>
      <c r="RWE426" s="44"/>
      <c r="RWF426" s="44"/>
      <c r="RWG426" s="44"/>
      <c r="RWH426" s="44"/>
      <c r="RWI426" s="44"/>
      <c r="RWJ426" s="44"/>
      <c r="RWK426" s="44"/>
      <c r="RWL426" s="44"/>
      <c r="RWM426" s="44"/>
      <c r="RWN426" s="44"/>
      <c r="RWO426" s="44"/>
      <c r="RWP426" s="44"/>
      <c r="RWQ426" s="44"/>
      <c r="RWR426" s="44"/>
      <c r="RWS426" s="44"/>
      <c r="RWT426" s="44"/>
      <c r="RWU426" s="44"/>
      <c r="RWV426" s="44"/>
      <c r="RWW426" s="44"/>
      <c r="RWX426" s="44"/>
      <c r="RWY426" s="44"/>
      <c r="RWZ426" s="44"/>
      <c r="RXA426" s="44"/>
      <c r="RXB426" s="44"/>
      <c r="RXC426" s="44"/>
      <c r="RXD426" s="44"/>
      <c r="RXE426" s="44"/>
      <c r="RXF426" s="44"/>
      <c r="RXG426" s="44"/>
      <c r="RXH426" s="44"/>
      <c r="RXI426" s="44"/>
      <c r="RXJ426" s="44"/>
      <c r="RXK426" s="44"/>
      <c r="RXL426" s="44"/>
      <c r="RXM426" s="44"/>
      <c r="RXN426" s="44"/>
      <c r="RXO426" s="44"/>
      <c r="RXP426" s="44"/>
      <c r="RXQ426" s="44"/>
      <c r="RXR426" s="44"/>
      <c r="RXS426" s="44"/>
      <c r="RXT426" s="44"/>
      <c r="RXU426" s="44"/>
      <c r="RXV426" s="44"/>
      <c r="RXW426" s="44"/>
      <c r="RXX426" s="44"/>
      <c r="RXY426" s="44"/>
      <c r="RXZ426" s="44"/>
      <c r="RYA426" s="44"/>
      <c r="RYB426" s="44"/>
      <c r="RYC426" s="44"/>
      <c r="RYD426" s="44"/>
      <c r="RYE426" s="44"/>
      <c r="RYF426" s="44"/>
      <c r="RYG426" s="44"/>
      <c r="RYH426" s="44"/>
      <c r="RYI426" s="44"/>
      <c r="RYJ426" s="44"/>
      <c r="RYK426" s="44"/>
      <c r="RYL426" s="44"/>
      <c r="RYM426" s="44"/>
      <c r="RYN426" s="44"/>
      <c r="RYO426" s="44"/>
      <c r="RYP426" s="44"/>
      <c r="RYQ426" s="44"/>
      <c r="RYR426" s="44"/>
      <c r="RYS426" s="44"/>
      <c r="RYT426" s="44"/>
      <c r="RYU426" s="44"/>
      <c r="RYV426" s="44"/>
      <c r="RYW426" s="44"/>
      <c r="RYX426" s="44"/>
      <c r="RYY426" s="44"/>
      <c r="RYZ426" s="44"/>
      <c r="RZA426" s="44"/>
      <c r="RZB426" s="44"/>
      <c r="RZC426" s="44"/>
      <c r="RZD426" s="44"/>
      <c r="RZE426" s="44"/>
      <c r="RZF426" s="44"/>
      <c r="RZG426" s="44"/>
      <c r="RZH426" s="44"/>
      <c r="RZI426" s="44"/>
      <c r="RZJ426" s="44"/>
      <c r="RZK426" s="44"/>
      <c r="RZL426" s="44"/>
      <c r="RZM426" s="44"/>
      <c r="RZN426" s="44"/>
      <c r="RZO426" s="44"/>
      <c r="RZP426" s="44"/>
      <c r="RZQ426" s="44"/>
      <c r="RZR426" s="44"/>
      <c r="RZS426" s="44"/>
      <c r="RZT426" s="44"/>
      <c r="RZU426" s="44"/>
      <c r="RZV426" s="44"/>
      <c r="RZW426" s="44"/>
      <c r="RZX426" s="44"/>
      <c r="RZY426" s="44"/>
      <c r="RZZ426" s="44"/>
      <c r="SAA426" s="44"/>
      <c r="SAB426" s="44"/>
      <c r="SAC426" s="44"/>
      <c r="SAD426" s="44"/>
      <c r="SAE426" s="44"/>
      <c r="SAF426" s="44"/>
      <c r="SAG426" s="44"/>
      <c r="SAH426" s="44"/>
      <c r="SAI426" s="44"/>
      <c r="SAJ426" s="44"/>
      <c r="SAK426" s="44"/>
      <c r="SAL426" s="44"/>
      <c r="SAM426" s="44"/>
      <c r="SAN426" s="44"/>
      <c r="SAO426" s="44"/>
      <c r="SAP426" s="44"/>
      <c r="SAQ426" s="44"/>
      <c r="SAR426" s="44"/>
      <c r="SAS426" s="44"/>
      <c r="SAT426" s="44"/>
      <c r="SAU426" s="44"/>
      <c r="SAV426" s="44"/>
      <c r="SAW426" s="44"/>
      <c r="SAX426" s="44"/>
      <c r="SAY426" s="44"/>
      <c r="SAZ426" s="44"/>
      <c r="SBA426" s="44"/>
      <c r="SBB426" s="44"/>
      <c r="SBC426" s="44"/>
      <c r="SBD426" s="44"/>
      <c r="SBE426" s="44"/>
      <c r="SBF426" s="44"/>
      <c r="SBG426" s="44"/>
      <c r="SBH426" s="44"/>
      <c r="SBI426" s="44"/>
      <c r="SBJ426" s="44"/>
      <c r="SBK426" s="44"/>
      <c r="SBL426" s="44"/>
      <c r="SBM426" s="44"/>
      <c r="SBN426" s="44"/>
      <c r="SBO426" s="44"/>
      <c r="SBP426" s="44"/>
      <c r="SBQ426" s="44"/>
      <c r="SBR426" s="44"/>
      <c r="SBS426" s="44"/>
      <c r="SBT426" s="44"/>
      <c r="SBU426" s="44"/>
      <c r="SBV426" s="44"/>
      <c r="SBW426" s="44"/>
      <c r="SBX426" s="44"/>
      <c r="SBY426" s="44"/>
      <c r="SBZ426" s="44"/>
      <c r="SCA426" s="44"/>
      <c r="SCB426" s="44"/>
      <c r="SCC426" s="44"/>
      <c r="SCD426" s="44"/>
      <c r="SCE426" s="44"/>
      <c r="SCF426" s="44"/>
      <c r="SCG426" s="44"/>
      <c r="SCH426" s="44"/>
      <c r="SCI426" s="44"/>
      <c r="SCJ426" s="44"/>
      <c r="SCK426" s="44"/>
      <c r="SCL426" s="44"/>
      <c r="SCM426" s="44"/>
      <c r="SCN426" s="44"/>
      <c r="SCO426" s="44"/>
      <c r="SCP426" s="44"/>
      <c r="SCQ426" s="44"/>
      <c r="SCR426" s="44"/>
      <c r="SCS426" s="44"/>
      <c r="SCT426" s="44"/>
      <c r="SCU426" s="44"/>
      <c r="SCV426" s="44"/>
      <c r="SCW426" s="44"/>
      <c r="SCX426" s="44"/>
      <c r="SCY426" s="44"/>
      <c r="SCZ426" s="44"/>
      <c r="SDA426" s="44"/>
      <c r="SDB426" s="44"/>
      <c r="SDC426" s="44"/>
      <c r="SDD426" s="44"/>
      <c r="SDE426" s="44"/>
      <c r="SDF426" s="44"/>
      <c r="SDG426" s="44"/>
      <c r="SDH426" s="44"/>
      <c r="SDI426" s="44"/>
      <c r="SDJ426" s="44"/>
      <c r="SDK426" s="44"/>
      <c r="SDL426" s="44"/>
      <c r="SDM426" s="44"/>
      <c r="SDN426" s="44"/>
      <c r="SDO426" s="44"/>
      <c r="SDP426" s="44"/>
      <c r="SDQ426" s="44"/>
      <c r="SDR426" s="44"/>
      <c r="SDS426" s="44"/>
      <c r="SDT426" s="44"/>
      <c r="SDU426" s="44"/>
      <c r="SDV426" s="44"/>
      <c r="SDW426" s="44"/>
      <c r="SDX426" s="44"/>
      <c r="SDY426" s="44"/>
      <c r="SDZ426" s="44"/>
      <c r="SEA426" s="44"/>
      <c r="SEB426" s="44"/>
      <c r="SEC426" s="44"/>
      <c r="SED426" s="44"/>
      <c r="SEE426" s="44"/>
      <c r="SEF426" s="44"/>
      <c r="SEG426" s="44"/>
      <c r="SEH426" s="44"/>
      <c r="SEI426" s="44"/>
      <c r="SEJ426" s="44"/>
      <c r="SEK426" s="44"/>
      <c r="SEL426" s="44"/>
      <c r="SEM426" s="44"/>
      <c r="SEN426" s="44"/>
      <c r="SEO426" s="44"/>
      <c r="SEP426" s="44"/>
      <c r="SEQ426" s="44"/>
      <c r="SER426" s="44"/>
      <c r="SES426" s="44"/>
      <c r="SET426" s="44"/>
      <c r="SEU426" s="44"/>
      <c r="SEV426" s="44"/>
      <c r="SEW426" s="44"/>
      <c r="SEX426" s="44"/>
      <c r="SEY426" s="44"/>
      <c r="SEZ426" s="44"/>
      <c r="SFA426" s="44"/>
      <c r="SFB426" s="44"/>
      <c r="SFC426" s="44"/>
      <c r="SFD426" s="44"/>
      <c r="SFE426" s="44"/>
      <c r="SFF426" s="44"/>
      <c r="SFG426" s="44"/>
      <c r="SFH426" s="44"/>
      <c r="SFI426" s="44"/>
      <c r="SFJ426" s="44"/>
      <c r="SFK426" s="44"/>
      <c r="SFL426" s="44"/>
      <c r="SFM426" s="44"/>
      <c r="SFN426" s="44"/>
      <c r="SFO426" s="44"/>
      <c r="SFP426" s="44"/>
      <c r="SFQ426" s="44"/>
      <c r="SFR426" s="44"/>
      <c r="SFS426" s="44"/>
      <c r="SFT426" s="44"/>
      <c r="SFU426" s="44"/>
      <c r="SFV426" s="44"/>
      <c r="SFW426" s="44"/>
      <c r="SFX426" s="44"/>
      <c r="SFY426" s="44"/>
      <c r="SFZ426" s="44"/>
      <c r="SGA426" s="44"/>
      <c r="SGB426" s="44"/>
      <c r="SGC426" s="44"/>
      <c r="SGD426" s="44"/>
      <c r="SGE426" s="44"/>
      <c r="SGF426" s="44"/>
      <c r="SGG426" s="44"/>
      <c r="SGH426" s="44"/>
      <c r="SGI426" s="44"/>
      <c r="SGJ426" s="44"/>
      <c r="SGK426" s="44"/>
      <c r="SGL426" s="44"/>
      <c r="SGM426" s="44"/>
      <c r="SGN426" s="44"/>
      <c r="SGO426" s="44"/>
      <c r="SGP426" s="44"/>
      <c r="SGQ426" s="44"/>
      <c r="SGR426" s="44"/>
      <c r="SGS426" s="44"/>
      <c r="SGT426" s="44"/>
      <c r="SGU426" s="44"/>
      <c r="SGV426" s="44"/>
      <c r="SGW426" s="44"/>
      <c r="SGX426" s="44"/>
      <c r="SGY426" s="44"/>
      <c r="SGZ426" s="44"/>
      <c r="SHA426" s="44"/>
      <c r="SHB426" s="44"/>
      <c r="SHC426" s="44"/>
      <c r="SHD426" s="44"/>
      <c r="SHE426" s="44"/>
      <c r="SHF426" s="44"/>
      <c r="SHG426" s="44"/>
      <c r="SHH426" s="44"/>
      <c r="SHI426" s="44"/>
      <c r="SHJ426" s="44"/>
      <c r="SHK426" s="44"/>
      <c r="SHL426" s="44"/>
      <c r="SHM426" s="44"/>
      <c r="SHN426" s="44"/>
      <c r="SHO426" s="44"/>
      <c r="SHP426" s="44"/>
      <c r="SHQ426" s="44"/>
      <c r="SHR426" s="44"/>
      <c r="SHS426" s="44"/>
      <c r="SHT426" s="44"/>
      <c r="SHU426" s="44"/>
      <c r="SHV426" s="44"/>
      <c r="SHW426" s="44"/>
      <c r="SHX426" s="44"/>
      <c r="SHY426" s="44"/>
      <c r="SHZ426" s="44"/>
      <c r="SIA426" s="44"/>
      <c r="SIB426" s="44"/>
      <c r="SIC426" s="44"/>
      <c r="SID426" s="44"/>
      <c r="SIE426" s="44"/>
      <c r="SIF426" s="44"/>
      <c r="SIG426" s="44"/>
      <c r="SIH426" s="44"/>
      <c r="SII426" s="44"/>
      <c r="SIJ426" s="44"/>
      <c r="SIK426" s="44"/>
      <c r="SIL426" s="44"/>
      <c r="SIM426" s="44"/>
      <c r="SIN426" s="44"/>
      <c r="SIO426" s="44"/>
      <c r="SIP426" s="44"/>
      <c r="SIQ426" s="44"/>
      <c r="SIR426" s="44"/>
      <c r="SIS426" s="44"/>
      <c r="SIT426" s="44"/>
      <c r="SIU426" s="44"/>
      <c r="SIV426" s="44"/>
      <c r="SIW426" s="44"/>
      <c r="SIX426" s="44"/>
      <c r="SIY426" s="44"/>
      <c r="SIZ426" s="44"/>
      <c r="SJA426" s="44"/>
      <c r="SJB426" s="44"/>
      <c r="SJC426" s="44"/>
      <c r="SJD426" s="44"/>
      <c r="SJE426" s="44"/>
      <c r="SJF426" s="44"/>
      <c r="SJG426" s="44"/>
      <c r="SJH426" s="44"/>
      <c r="SJI426" s="44"/>
      <c r="SJJ426" s="44"/>
      <c r="SJK426" s="44"/>
      <c r="SJL426" s="44"/>
      <c r="SJM426" s="44"/>
      <c r="SJN426" s="44"/>
      <c r="SJO426" s="44"/>
      <c r="SJP426" s="44"/>
      <c r="SJQ426" s="44"/>
      <c r="SJR426" s="44"/>
      <c r="SJS426" s="44"/>
      <c r="SJT426" s="44"/>
      <c r="SJU426" s="44"/>
      <c r="SJV426" s="44"/>
      <c r="SJW426" s="44"/>
      <c r="SJX426" s="44"/>
      <c r="SJY426" s="44"/>
      <c r="SJZ426" s="44"/>
      <c r="SKA426" s="44"/>
      <c r="SKB426" s="44"/>
      <c r="SKC426" s="44"/>
      <c r="SKD426" s="44"/>
      <c r="SKE426" s="44"/>
      <c r="SKF426" s="44"/>
      <c r="SKG426" s="44"/>
      <c r="SKH426" s="44"/>
      <c r="SKI426" s="44"/>
      <c r="SKJ426" s="44"/>
      <c r="SKK426" s="44"/>
      <c r="SKL426" s="44"/>
      <c r="SKM426" s="44"/>
      <c r="SKN426" s="44"/>
      <c r="SKO426" s="44"/>
      <c r="SKP426" s="44"/>
      <c r="SKQ426" s="44"/>
      <c r="SKR426" s="44"/>
      <c r="SKS426" s="44"/>
      <c r="SKT426" s="44"/>
      <c r="SKU426" s="44"/>
      <c r="SKV426" s="44"/>
      <c r="SKW426" s="44"/>
      <c r="SKX426" s="44"/>
      <c r="SKY426" s="44"/>
      <c r="SKZ426" s="44"/>
      <c r="SLA426" s="44"/>
      <c r="SLB426" s="44"/>
      <c r="SLC426" s="44"/>
      <c r="SLD426" s="44"/>
      <c r="SLE426" s="44"/>
      <c r="SLF426" s="44"/>
      <c r="SLG426" s="44"/>
      <c r="SLH426" s="44"/>
      <c r="SLI426" s="44"/>
      <c r="SLJ426" s="44"/>
      <c r="SLK426" s="44"/>
      <c r="SLL426" s="44"/>
      <c r="SLM426" s="44"/>
      <c r="SLN426" s="44"/>
      <c r="SLO426" s="44"/>
      <c r="SLP426" s="44"/>
      <c r="SLQ426" s="44"/>
      <c r="SLR426" s="44"/>
      <c r="SLS426" s="44"/>
      <c r="SLT426" s="44"/>
      <c r="SLU426" s="44"/>
      <c r="SLV426" s="44"/>
      <c r="SLW426" s="44"/>
      <c r="SLX426" s="44"/>
      <c r="SLY426" s="44"/>
      <c r="SLZ426" s="44"/>
      <c r="SMA426" s="44"/>
      <c r="SMB426" s="44"/>
      <c r="SMC426" s="44"/>
      <c r="SMD426" s="44"/>
      <c r="SME426" s="44"/>
      <c r="SMF426" s="44"/>
      <c r="SMG426" s="44"/>
      <c r="SMH426" s="44"/>
      <c r="SMI426" s="44"/>
      <c r="SMJ426" s="44"/>
      <c r="SMK426" s="44"/>
      <c r="SML426" s="44"/>
      <c r="SMM426" s="44"/>
      <c r="SMN426" s="44"/>
      <c r="SMO426" s="44"/>
      <c r="SMP426" s="44"/>
      <c r="SMQ426" s="44"/>
      <c r="SMR426" s="44"/>
      <c r="SMS426" s="44"/>
      <c r="SMT426" s="44"/>
      <c r="SMU426" s="44"/>
      <c r="SMV426" s="44"/>
      <c r="SMW426" s="44"/>
      <c r="SMX426" s="44"/>
      <c r="SMY426" s="44"/>
      <c r="SMZ426" s="44"/>
      <c r="SNA426" s="44"/>
      <c r="SNB426" s="44"/>
      <c r="SNC426" s="44"/>
      <c r="SND426" s="44"/>
      <c r="SNE426" s="44"/>
      <c r="SNF426" s="44"/>
      <c r="SNG426" s="44"/>
      <c r="SNH426" s="44"/>
      <c r="SNI426" s="44"/>
      <c r="SNJ426" s="44"/>
      <c r="SNK426" s="44"/>
      <c r="SNL426" s="44"/>
      <c r="SNM426" s="44"/>
      <c r="SNN426" s="44"/>
      <c r="SNO426" s="44"/>
      <c r="SNP426" s="44"/>
      <c r="SNQ426" s="44"/>
      <c r="SNR426" s="44"/>
      <c r="SNS426" s="44"/>
      <c r="SNT426" s="44"/>
      <c r="SNU426" s="44"/>
      <c r="SNV426" s="44"/>
      <c r="SNW426" s="44"/>
      <c r="SNX426" s="44"/>
      <c r="SNY426" s="44"/>
      <c r="SNZ426" s="44"/>
      <c r="SOA426" s="44"/>
      <c r="SOB426" s="44"/>
      <c r="SOC426" s="44"/>
      <c r="SOD426" s="44"/>
      <c r="SOE426" s="44"/>
      <c r="SOF426" s="44"/>
      <c r="SOG426" s="44"/>
      <c r="SOH426" s="44"/>
      <c r="SOI426" s="44"/>
      <c r="SOJ426" s="44"/>
      <c r="SOK426" s="44"/>
      <c r="SOL426" s="44"/>
      <c r="SOM426" s="44"/>
      <c r="SON426" s="44"/>
      <c r="SOO426" s="44"/>
      <c r="SOP426" s="44"/>
      <c r="SOQ426" s="44"/>
      <c r="SOR426" s="44"/>
      <c r="SOS426" s="44"/>
      <c r="SOT426" s="44"/>
      <c r="SOU426" s="44"/>
      <c r="SOV426" s="44"/>
      <c r="SOW426" s="44"/>
      <c r="SOX426" s="44"/>
      <c r="SOY426" s="44"/>
      <c r="SOZ426" s="44"/>
      <c r="SPA426" s="44"/>
      <c r="SPB426" s="44"/>
      <c r="SPC426" s="44"/>
      <c r="SPD426" s="44"/>
      <c r="SPE426" s="44"/>
      <c r="SPF426" s="44"/>
      <c r="SPG426" s="44"/>
      <c r="SPH426" s="44"/>
      <c r="SPI426" s="44"/>
      <c r="SPJ426" s="44"/>
      <c r="SPK426" s="44"/>
      <c r="SPL426" s="44"/>
      <c r="SPM426" s="44"/>
      <c r="SPN426" s="44"/>
      <c r="SPO426" s="44"/>
      <c r="SPP426" s="44"/>
      <c r="SPQ426" s="44"/>
      <c r="SPR426" s="44"/>
      <c r="SPS426" s="44"/>
      <c r="SPT426" s="44"/>
      <c r="SPU426" s="44"/>
      <c r="SPV426" s="44"/>
      <c r="SPW426" s="44"/>
      <c r="SPX426" s="44"/>
      <c r="SPY426" s="44"/>
      <c r="SPZ426" s="44"/>
      <c r="SQA426" s="44"/>
      <c r="SQB426" s="44"/>
      <c r="SQC426" s="44"/>
      <c r="SQD426" s="44"/>
      <c r="SQE426" s="44"/>
      <c r="SQF426" s="44"/>
      <c r="SQG426" s="44"/>
      <c r="SQH426" s="44"/>
      <c r="SQI426" s="44"/>
      <c r="SQJ426" s="44"/>
      <c r="SQK426" s="44"/>
      <c r="SQL426" s="44"/>
      <c r="SQM426" s="44"/>
      <c r="SQN426" s="44"/>
      <c r="SQO426" s="44"/>
      <c r="SQP426" s="44"/>
      <c r="SQQ426" s="44"/>
      <c r="SQR426" s="44"/>
      <c r="SQS426" s="44"/>
      <c r="SQT426" s="44"/>
      <c r="SQU426" s="44"/>
      <c r="SQV426" s="44"/>
      <c r="SQW426" s="44"/>
      <c r="SQX426" s="44"/>
      <c r="SQY426" s="44"/>
      <c r="SQZ426" s="44"/>
      <c r="SRA426" s="44"/>
      <c r="SRB426" s="44"/>
      <c r="SRC426" s="44"/>
      <c r="SRD426" s="44"/>
      <c r="SRE426" s="44"/>
      <c r="SRF426" s="44"/>
      <c r="SRG426" s="44"/>
      <c r="SRH426" s="44"/>
      <c r="SRI426" s="44"/>
      <c r="SRJ426" s="44"/>
      <c r="SRK426" s="44"/>
      <c r="SRL426" s="44"/>
      <c r="SRM426" s="44"/>
      <c r="SRN426" s="44"/>
      <c r="SRO426" s="44"/>
      <c r="SRP426" s="44"/>
      <c r="SRQ426" s="44"/>
      <c r="SRR426" s="44"/>
      <c r="SRS426" s="44"/>
      <c r="SRT426" s="44"/>
      <c r="SRU426" s="44"/>
      <c r="SRV426" s="44"/>
      <c r="SRW426" s="44"/>
      <c r="SRX426" s="44"/>
      <c r="SRY426" s="44"/>
      <c r="SRZ426" s="44"/>
      <c r="SSA426" s="44"/>
      <c r="SSB426" s="44"/>
      <c r="SSC426" s="44"/>
      <c r="SSD426" s="44"/>
      <c r="SSE426" s="44"/>
      <c r="SSF426" s="44"/>
      <c r="SSG426" s="44"/>
      <c r="SSH426" s="44"/>
      <c r="SSI426" s="44"/>
      <c r="SSJ426" s="44"/>
      <c r="SSK426" s="44"/>
      <c r="SSL426" s="44"/>
      <c r="SSM426" s="44"/>
      <c r="SSN426" s="44"/>
      <c r="SSO426" s="44"/>
      <c r="SSP426" s="44"/>
      <c r="SSQ426" s="44"/>
      <c r="SSR426" s="44"/>
      <c r="SSS426" s="44"/>
      <c r="SST426" s="44"/>
      <c r="SSU426" s="44"/>
      <c r="SSV426" s="44"/>
      <c r="SSW426" s="44"/>
      <c r="SSX426" s="44"/>
      <c r="SSY426" s="44"/>
      <c r="SSZ426" s="44"/>
      <c r="STA426" s="44"/>
      <c r="STB426" s="44"/>
      <c r="STC426" s="44"/>
      <c r="STD426" s="44"/>
      <c r="STE426" s="44"/>
      <c r="STF426" s="44"/>
      <c r="STG426" s="44"/>
      <c r="STH426" s="44"/>
      <c r="STI426" s="44"/>
      <c r="STJ426" s="44"/>
      <c r="STK426" s="44"/>
      <c r="STL426" s="44"/>
      <c r="STM426" s="44"/>
      <c r="STN426" s="44"/>
      <c r="STO426" s="44"/>
      <c r="STP426" s="44"/>
      <c r="STQ426" s="44"/>
      <c r="STR426" s="44"/>
      <c r="STS426" s="44"/>
      <c r="STT426" s="44"/>
      <c r="STU426" s="44"/>
      <c r="STV426" s="44"/>
      <c r="STW426" s="44"/>
      <c r="STX426" s="44"/>
      <c r="STY426" s="44"/>
      <c r="STZ426" s="44"/>
      <c r="SUA426" s="44"/>
      <c r="SUB426" s="44"/>
      <c r="SUC426" s="44"/>
      <c r="SUD426" s="44"/>
      <c r="SUE426" s="44"/>
      <c r="SUF426" s="44"/>
      <c r="SUG426" s="44"/>
      <c r="SUH426" s="44"/>
      <c r="SUI426" s="44"/>
      <c r="SUJ426" s="44"/>
      <c r="SUK426" s="44"/>
      <c r="SUL426" s="44"/>
      <c r="SUM426" s="44"/>
      <c r="SUN426" s="44"/>
      <c r="SUO426" s="44"/>
      <c r="SUP426" s="44"/>
      <c r="SUQ426" s="44"/>
      <c r="SUR426" s="44"/>
      <c r="SUS426" s="44"/>
      <c r="SUT426" s="44"/>
      <c r="SUU426" s="44"/>
      <c r="SUV426" s="44"/>
      <c r="SUW426" s="44"/>
      <c r="SUX426" s="44"/>
      <c r="SUY426" s="44"/>
      <c r="SUZ426" s="44"/>
      <c r="SVA426" s="44"/>
      <c r="SVB426" s="44"/>
      <c r="SVC426" s="44"/>
      <c r="SVD426" s="44"/>
      <c r="SVE426" s="44"/>
      <c r="SVF426" s="44"/>
      <c r="SVG426" s="44"/>
      <c r="SVH426" s="44"/>
      <c r="SVI426" s="44"/>
      <c r="SVJ426" s="44"/>
      <c r="SVK426" s="44"/>
      <c r="SVL426" s="44"/>
      <c r="SVM426" s="44"/>
      <c r="SVN426" s="44"/>
      <c r="SVO426" s="44"/>
      <c r="SVP426" s="44"/>
      <c r="SVQ426" s="44"/>
      <c r="SVR426" s="44"/>
      <c r="SVS426" s="44"/>
      <c r="SVT426" s="44"/>
      <c r="SVU426" s="44"/>
      <c r="SVV426" s="44"/>
      <c r="SVW426" s="44"/>
      <c r="SVX426" s="44"/>
      <c r="SVY426" s="44"/>
      <c r="SVZ426" s="44"/>
      <c r="SWA426" s="44"/>
      <c r="SWB426" s="44"/>
      <c r="SWC426" s="44"/>
      <c r="SWD426" s="44"/>
      <c r="SWE426" s="44"/>
      <c r="SWF426" s="44"/>
      <c r="SWG426" s="44"/>
      <c r="SWH426" s="44"/>
      <c r="SWI426" s="44"/>
      <c r="SWJ426" s="44"/>
      <c r="SWK426" s="44"/>
      <c r="SWL426" s="44"/>
      <c r="SWM426" s="44"/>
      <c r="SWN426" s="44"/>
      <c r="SWO426" s="44"/>
      <c r="SWP426" s="44"/>
      <c r="SWQ426" s="44"/>
      <c r="SWR426" s="44"/>
      <c r="SWS426" s="44"/>
      <c r="SWT426" s="44"/>
      <c r="SWU426" s="44"/>
      <c r="SWV426" s="44"/>
      <c r="SWW426" s="44"/>
      <c r="SWX426" s="44"/>
      <c r="SWY426" s="44"/>
      <c r="SWZ426" s="44"/>
      <c r="SXA426" s="44"/>
      <c r="SXB426" s="44"/>
      <c r="SXC426" s="44"/>
      <c r="SXD426" s="44"/>
      <c r="SXE426" s="44"/>
      <c r="SXF426" s="44"/>
      <c r="SXG426" s="44"/>
      <c r="SXH426" s="44"/>
      <c r="SXI426" s="44"/>
      <c r="SXJ426" s="44"/>
      <c r="SXK426" s="44"/>
      <c r="SXL426" s="44"/>
      <c r="SXM426" s="44"/>
      <c r="SXN426" s="44"/>
      <c r="SXO426" s="44"/>
      <c r="SXP426" s="44"/>
      <c r="SXQ426" s="44"/>
      <c r="SXR426" s="44"/>
      <c r="SXS426" s="44"/>
      <c r="SXT426" s="44"/>
      <c r="SXU426" s="44"/>
      <c r="SXV426" s="44"/>
      <c r="SXW426" s="44"/>
      <c r="SXX426" s="44"/>
      <c r="SXY426" s="44"/>
      <c r="SXZ426" s="44"/>
      <c r="SYA426" s="44"/>
      <c r="SYB426" s="44"/>
      <c r="SYC426" s="44"/>
      <c r="SYD426" s="44"/>
      <c r="SYE426" s="44"/>
      <c r="SYF426" s="44"/>
      <c r="SYG426" s="44"/>
      <c r="SYH426" s="44"/>
      <c r="SYI426" s="44"/>
      <c r="SYJ426" s="44"/>
      <c r="SYK426" s="44"/>
      <c r="SYL426" s="44"/>
      <c r="SYM426" s="44"/>
      <c r="SYN426" s="44"/>
      <c r="SYO426" s="44"/>
      <c r="SYP426" s="44"/>
      <c r="SYQ426" s="44"/>
      <c r="SYR426" s="44"/>
      <c r="SYS426" s="44"/>
      <c r="SYT426" s="44"/>
      <c r="SYU426" s="44"/>
      <c r="SYV426" s="44"/>
      <c r="SYW426" s="44"/>
      <c r="SYX426" s="44"/>
      <c r="SYY426" s="44"/>
      <c r="SYZ426" s="44"/>
      <c r="SZA426" s="44"/>
      <c r="SZB426" s="44"/>
      <c r="SZC426" s="44"/>
      <c r="SZD426" s="44"/>
      <c r="SZE426" s="44"/>
      <c r="SZF426" s="44"/>
      <c r="SZG426" s="44"/>
      <c r="SZH426" s="44"/>
      <c r="SZI426" s="44"/>
      <c r="SZJ426" s="44"/>
      <c r="SZK426" s="44"/>
      <c r="SZL426" s="44"/>
      <c r="SZM426" s="44"/>
      <c r="SZN426" s="44"/>
      <c r="SZO426" s="44"/>
      <c r="SZP426" s="44"/>
      <c r="SZQ426" s="44"/>
      <c r="SZR426" s="44"/>
      <c r="SZS426" s="44"/>
      <c r="SZT426" s="44"/>
      <c r="SZU426" s="44"/>
      <c r="SZV426" s="44"/>
      <c r="SZW426" s="44"/>
      <c r="SZX426" s="44"/>
      <c r="SZY426" s="44"/>
      <c r="SZZ426" s="44"/>
      <c r="TAA426" s="44"/>
      <c r="TAB426" s="44"/>
      <c r="TAC426" s="44"/>
      <c r="TAD426" s="44"/>
      <c r="TAE426" s="44"/>
      <c r="TAF426" s="44"/>
      <c r="TAG426" s="44"/>
      <c r="TAH426" s="44"/>
      <c r="TAI426" s="44"/>
      <c r="TAJ426" s="44"/>
      <c r="TAK426" s="44"/>
      <c r="TAL426" s="44"/>
      <c r="TAM426" s="44"/>
      <c r="TAN426" s="44"/>
      <c r="TAO426" s="44"/>
      <c r="TAP426" s="44"/>
      <c r="TAQ426" s="44"/>
      <c r="TAR426" s="44"/>
      <c r="TAS426" s="44"/>
      <c r="TAT426" s="44"/>
      <c r="TAU426" s="44"/>
      <c r="TAV426" s="44"/>
      <c r="TAW426" s="44"/>
      <c r="TAX426" s="44"/>
      <c r="TAY426" s="44"/>
      <c r="TAZ426" s="44"/>
      <c r="TBA426" s="44"/>
      <c r="TBB426" s="44"/>
      <c r="TBC426" s="44"/>
      <c r="TBD426" s="44"/>
      <c r="TBE426" s="44"/>
      <c r="TBF426" s="44"/>
      <c r="TBG426" s="44"/>
      <c r="TBH426" s="44"/>
      <c r="TBI426" s="44"/>
      <c r="TBJ426" s="44"/>
      <c r="TBK426" s="44"/>
      <c r="TBL426" s="44"/>
      <c r="TBM426" s="44"/>
      <c r="TBN426" s="44"/>
      <c r="TBO426" s="44"/>
      <c r="TBP426" s="44"/>
      <c r="TBQ426" s="44"/>
      <c r="TBR426" s="44"/>
      <c r="TBS426" s="44"/>
      <c r="TBT426" s="44"/>
      <c r="TBU426" s="44"/>
      <c r="TBV426" s="44"/>
      <c r="TBW426" s="44"/>
      <c r="TBX426" s="44"/>
      <c r="TBY426" s="44"/>
      <c r="TBZ426" s="44"/>
      <c r="TCA426" s="44"/>
      <c r="TCB426" s="44"/>
      <c r="TCC426" s="44"/>
      <c r="TCD426" s="44"/>
      <c r="TCE426" s="44"/>
      <c r="TCF426" s="44"/>
      <c r="TCG426" s="44"/>
      <c r="TCH426" s="44"/>
      <c r="TCI426" s="44"/>
      <c r="TCJ426" s="44"/>
      <c r="TCK426" s="44"/>
      <c r="TCL426" s="44"/>
      <c r="TCM426" s="44"/>
      <c r="TCN426" s="44"/>
      <c r="TCO426" s="44"/>
      <c r="TCP426" s="44"/>
      <c r="TCQ426" s="44"/>
      <c r="TCR426" s="44"/>
      <c r="TCS426" s="44"/>
      <c r="TCT426" s="44"/>
      <c r="TCU426" s="44"/>
      <c r="TCV426" s="44"/>
      <c r="TCW426" s="44"/>
      <c r="TCX426" s="44"/>
      <c r="TCY426" s="44"/>
      <c r="TCZ426" s="44"/>
      <c r="TDA426" s="44"/>
      <c r="TDB426" s="44"/>
      <c r="TDC426" s="44"/>
      <c r="TDD426" s="44"/>
      <c r="TDE426" s="44"/>
      <c r="TDF426" s="44"/>
      <c r="TDG426" s="44"/>
      <c r="TDH426" s="44"/>
      <c r="TDI426" s="44"/>
      <c r="TDJ426" s="44"/>
      <c r="TDK426" s="44"/>
      <c r="TDL426" s="44"/>
      <c r="TDM426" s="44"/>
      <c r="TDN426" s="44"/>
      <c r="TDO426" s="44"/>
      <c r="TDP426" s="44"/>
      <c r="TDQ426" s="44"/>
      <c r="TDR426" s="44"/>
      <c r="TDS426" s="44"/>
      <c r="TDT426" s="44"/>
      <c r="TDU426" s="44"/>
      <c r="TDV426" s="44"/>
      <c r="TDW426" s="44"/>
      <c r="TDX426" s="44"/>
      <c r="TDY426" s="44"/>
      <c r="TDZ426" s="44"/>
      <c r="TEA426" s="44"/>
      <c r="TEB426" s="44"/>
      <c r="TEC426" s="44"/>
      <c r="TED426" s="44"/>
      <c r="TEE426" s="44"/>
      <c r="TEF426" s="44"/>
      <c r="TEG426" s="44"/>
      <c r="TEH426" s="44"/>
      <c r="TEI426" s="44"/>
      <c r="TEJ426" s="44"/>
      <c r="TEK426" s="44"/>
      <c r="TEL426" s="44"/>
      <c r="TEM426" s="44"/>
      <c r="TEN426" s="44"/>
      <c r="TEO426" s="44"/>
      <c r="TEP426" s="44"/>
      <c r="TEQ426" s="44"/>
      <c r="TER426" s="44"/>
      <c r="TES426" s="44"/>
      <c r="TET426" s="44"/>
      <c r="TEU426" s="44"/>
      <c r="TEV426" s="44"/>
      <c r="TEW426" s="44"/>
      <c r="TEX426" s="44"/>
      <c r="TEY426" s="44"/>
      <c r="TEZ426" s="44"/>
      <c r="TFA426" s="44"/>
      <c r="TFB426" s="44"/>
      <c r="TFC426" s="44"/>
      <c r="TFD426" s="44"/>
      <c r="TFE426" s="44"/>
      <c r="TFF426" s="44"/>
      <c r="TFG426" s="44"/>
      <c r="TFH426" s="44"/>
      <c r="TFI426" s="44"/>
      <c r="TFJ426" s="44"/>
      <c r="TFK426" s="44"/>
      <c r="TFL426" s="44"/>
      <c r="TFM426" s="44"/>
      <c r="TFN426" s="44"/>
      <c r="TFO426" s="44"/>
      <c r="TFP426" s="44"/>
      <c r="TFQ426" s="44"/>
      <c r="TFR426" s="44"/>
      <c r="TFS426" s="44"/>
      <c r="TFT426" s="44"/>
      <c r="TFU426" s="44"/>
      <c r="TFV426" s="44"/>
      <c r="TFW426" s="44"/>
      <c r="TFX426" s="44"/>
      <c r="TFY426" s="44"/>
      <c r="TFZ426" s="44"/>
      <c r="TGA426" s="44"/>
      <c r="TGB426" s="44"/>
      <c r="TGC426" s="44"/>
      <c r="TGD426" s="44"/>
      <c r="TGE426" s="44"/>
      <c r="TGF426" s="44"/>
      <c r="TGG426" s="44"/>
      <c r="TGH426" s="44"/>
      <c r="TGI426" s="44"/>
      <c r="TGJ426" s="44"/>
      <c r="TGK426" s="44"/>
      <c r="TGL426" s="44"/>
      <c r="TGM426" s="44"/>
      <c r="TGN426" s="44"/>
      <c r="TGO426" s="44"/>
      <c r="TGP426" s="44"/>
      <c r="TGQ426" s="44"/>
      <c r="TGR426" s="44"/>
      <c r="TGS426" s="44"/>
      <c r="TGT426" s="44"/>
      <c r="TGU426" s="44"/>
      <c r="TGV426" s="44"/>
      <c r="TGW426" s="44"/>
      <c r="TGX426" s="44"/>
      <c r="TGY426" s="44"/>
      <c r="TGZ426" s="44"/>
      <c r="THA426" s="44"/>
      <c r="THB426" s="44"/>
      <c r="THC426" s="44"/>
      <c r="THD426" s="44"/>
      <c r="THE426" s="44"/>
      <c r="THF426" s="44"/>
      <c r="THG426" s="44"/>
      <c r="THH426" s="44"/>
      <c r="THI426" s="44"/>
      <c r="THJ426" s="44"/>
      <c r="THK426" s="44"/>
      <c r="THL426" s="44"/>
      <c r="THM426" s="44"/>
      <c r="THN426" s="44"/>
      <c r="THO426" s="44"/>
      <c r="THP426" s="44"/>
      <c r="THQ426" s="44"/>
      <c r="THR426" s="44"/>
      <c r="THS426" s="44"/>
      <c r="THT426" s="44"/>
      <c r="THU426" s="44"/>
      <c r="THV426" s="44"/>
      <c r="THW426" s="44"/>
      <c r="THX426" s="44"/>
      <c r="THY426" s="44"/>
      <c r="THZ426" s="44"/>
      <c r="TIA426" s="44"/>
      <c r="TIB426" s="44"/>
      <c r="TIC426" s="44"/>
      <c r="TID426" s="44"/>
      <c r="TIE426" s="44"/>
      <c r="TIF426" s="44"/>
      <c r="TIG426" s="44"/>
      <c r="TIH426" s="44"/>
      <c r="TII426" s="44"/>
      <c r="TIJ426" s="44"/>
      <c r="TIK426" s="44"/>
      <c r="TIL426" s="44"/>
      <c r="TIM426" s="44"/>
      <c r="TIN426" s="44"/>
      <c r="TIO426" s="44"/>
      <c r="TIP426" s="44"/>
      <c r="TIQ426" s="44"/>
      <c r="TIR426" s="44"/>
      <c r="TIS426" s="44"/>
      <c r="TIT426" s="44"/>
      <c r="TIU426" s="44"/>
      <c r="TIV426" s="44"/>
      <c r="TIW426" s="44"/>
      <c r="TIX426" s="44"/>
      <c r="TIY426" s="44"/>
      <c r="TIZ426" s="44"/>
      <c r="TJA426" s="44"/>
      <c r="TJB426" s="44"/>
      <c r="TJC426" s="44"/>
      <c r="TJD426" s="44"/>
      <c r="TJE426" s="44"/>
      <c r="TJF426" s="44"/>
      <c r="TJG426" s="44"/>
      <c r="TJH426" s="44"/>
      <c r="TJI426" s="44"/>
      <c r="TJJ426" s="44"/>
      <c r="TJK426" s="44"/>
      <c r="TJL426" s="44"/>
      <c r="TJM426" s="44"/>
      <c r="TJN426" s="44"/>
      <c r="TJO426" s="44"/>
      <c r="TJP426" s="44"/>
      <c r="TJQ426" s="44"/>
      <c r="TJR426" s="44"/>
      <c r="TJS426" s="44"/>
      <c r="TJT426" s="44"/>
      <c r="TJU426" s="44"/>
      <c r="TJV426" s="44"/>
      <c r="TJW426" s="44"/>
      <c r="TJX426" s="44"/>
      <c r="TJY426" s="44"/>
      <c r="TJZ426" s="44"/>
      <c r="TKA426" s="44"/>
      <c r="TKB426" s="44"/>
      <c r="TKC426" s="44"/>
      <c r="TKD426" s="44"/>
      <c r="TKE426" s="44"/>
      <c r="TKF426" s="44"/>
      <c r="TKG426" s="44"/>
      <c r="TKH426" s="44"/>
      <c r="TKI426" s="44"/>
      <c r="TKJ426" s="44"/>
      <c r="TKK426" s="44"/>
      <c r="TKL426" s="44"/>
      <c r="TKM426" s="44"/>
      <c r="TKN426" s="44"/>
      <c r="TKO426" s="44"/>
      <c r="TKP426" s="44"/>
      <c r="TKQ426" s="44"/>
      <c r="TKR426" s="44"/>
      <c r="TKS426" s="44"/>
      <c r="TKT426" s="44"/>
      <c r="TKU426" s="44"/>
      <c r="TKV426" s="44"/>
      <c r="TKW426" s="44"/>
      <c r="TKX426" s="44"/>
      <c r="TKY426" s="44"/>
      <c r="TKZ426" s="44"/>
      <c r="TLA426" s="44"/>
      <c r="TLB426" s="44"/>
      <c r="TLC426" s="44"/>
      <c r="TLD426" s="44"/>
      <c r="TLE426" s="44"/>
      <c r="TLF426" s="44"/>
      <c r="TLG426" s="44"/>
      <c r="TLH426" s="44"/>
      <c r="TLI426" s="44"/>
      <c r="TLJ426" s="44"/>
      <c r="TLK426" s="44"/>
      <c r="TLL426" s="44"/>
      <c r="TLM426" s="44"/>
      <c r="TLN426" s="44"/>
      <c r="TLO426" s="44"/>
      <c r="TLP426" s="44"/>
      <c r="TLQ426" s="44"/>
      <c r="TLR426" s="44"/>
      <c r="TLS426" s="44"/>
      <c r="TLT426" s="44"/>
      <c r="TLU426" s="44"/>
      <c r="TLV426" s="44"/>
      <c r="TLW426" s="44"/>
      <c r="TLX426" s="44"/>
      <c r="TLY426" s="44"/>
      <c r="TLZ426" s="44"/>
      <c r="TMA426" s="44"/>
      <c r="TMB426" s="44"/>
      <c r="TMC426" s="44"/>
      <c r="TMD426" s="44"/>
      <c r="TME426" s="44"/>
      <c r="TMF426" s="44"/>
      <c r="TMG426" s="44"/>
      <c r="TMH426" s="44"/>
      <c r="TMI426" s="44"/>
      <c r="TMJ426" s="44"/>
      <c r="TMK426" s="44"/>
      <c r="TML426" s="44"/>
      <c r="TMM426" s="44"/>
      <c r="TMN426" s="44"/>
      <c r="TMO426" s="44"/>
      <c r="TMP426" s="44"/>
      <c r="TMQ426" s="44"/>
      <c r="TMR426" s="44"/>
      <c r="TMS426" s="44"/>
      <c r="TMT426" s="44"/>
      <c r="TMU426" s="44"/>
      <c r="TMV426" s="44"/>
      <c r="TMW426" s="44"/>
      <c r="TMX426" s="44"/>
      <c r="TMY426" s="44"/>
      <c r="TMZ426" s="44"/>
      <c r="TNA426" s="44"/>
      <c r="TNB426" s="44"/>
      <c r="TNC426" s="44"/>
      <c r="TND426" s="44"/>
      <c r="TNE426" s="44"/>
      <c r="TNF426" s="44"/>
      <c r="TNG426" s="44"/>
      <c r="TNH426" s="44"/>
      <c r="TNI426" s="44"/>
      <c r="TNJ426" s="44"/>
      <c r="TNK426" s="44"/>
      <c r="TNL426" s="44"/>
      <c r="TNM426" s="44"/>
      <c r="TNN426" s="44"/>
      <c r="TNO426" s="44"/>
      <c r="TNP426" s="44"/>
      <c r="TNQ426" s="44"/>
      <c r="TNR426" s="44"/>
      <c r="TNS426" s="44"/>
      <c r="TNT426" s="44"/>
      <c r="TNU426" s="44"/>
      <c r="TNV426" s="44"/>
      <c r="TNW426" s="44"/>
      <c r="TNX426" s="44"/>
      <c r="TNY426" s="44"/>
      <c r="TNZ426" s="44"/>
      <c r="TOA426" s="44"/>
      <c r="TOB426" s="44"/>
      <c r="TOC426" s="44"/>
      <c r="TOD426" s="44"/>
      <c r="TOE426" s="44"/>
      <c r="TOF426" s="44"/>
      <c r="TOG426" s="44"/>
      <c r="TOH426" s="44"/>
      <c r="TOI426" s="44"/>
      <c r="TOJ426" s="44"/>
      <c r="TOK426" s="44"/>
      <c r="TOL426" s="44"/>
      <c r="TOM426" s="44"/>
      <c r="TON426" s="44"/>
      <c r="TOO426" s="44"/>
      <c r="TOP426" s="44"/>
      <c r="TOQ426" s="44"/>
      <c r="TOR426" s="44"/>
      <c r="TOS426" s="44"/>
      <c r="TOT426" s="44"/>
      <c r="TOU426" s="44"/>
      <c r="TOV426" s="44"/>
      <c r="TOW426" s="44"/>
      <c r="TOX426" s="44"/>
      <c r="TOY426" s="44"/>
      <c r="TOZ426" s="44"/>
      <c r="TPA426" s="44"/>
      <c r="TPB426" s="44"/>
      <c r="TPC426" s="44"/>
      <c r="TPD426" s="44"/>
      <c r="TPE426" s="44"/>
      <c r="TPF426" s="44"/>
      <c r="TPG426" s="44"/>
      <c r="TPH426" s="44"/>
      <c r="TPI426" s="44"/>
      <c r="TPJ426" s="44"/>
      <c r="TPK426" s="44"/>
      <c r="TPL426" s="44"/>
      <c r="TPM426" s="44"/>
      <c r="TPN426" s="44"/>
      <c r="TPO426" s="44"/>
      <c r="TPP426" s="44"/>
      <c r="TPQ426" s="44"/>
      <c r="TPR426" s="44"/>
      <c r="TPS426" s="44"/>
      <c r="TPT426" s="44"/>
      <c r="TPU426" s="44"/>
      <c r="TPV426" s="44"/>
      <c r="TPW426" s="44"/>
      <c r="TPX426" s="44"/>
      <c r="TPY426" s="44"/>
      <c r="TPZ426" s="44"/>
      <c r="TQA426" s="44"/>
      <c r="TQB426" s="44"/>
      <c r="TQC426" s="44"/>
      <c r="TQD426" s="44"/>
      <c r="TQE426" s="44"/>
      <c r="TQF426" s="44"/>
      <c r="TQG426" s="44"/>
      <c r="TQH426" s="44"/>
      <c r="TQI426" s="44"/>
      <c r="TQJ426" s="44"/>
      <c r="TQK426" s="44"/>
      <c r="TQL426" s="44"/>
      <c r="TQM426" s="44"/>
      <c r="TQN426" s="44"/>
      <c r="TQO426" s="44"/>
      <c r="TQP426" s="44"/>
      <c r="TQQ426" s="44"/>
      <c r="TQR426" s="44"/>
      <c r="TQS426" s="44"/>
      <c r="TQT426" s="44"/>
      <c r="TQU426" s="44"/>
      <c r="TQV426" s="44"/>
      <c r="TQW426" s="44"/>
      <c r="TQX426" s="44"/>
      <c r="TQY426" s="44"/>
      <c r="TQZ426" s="44"/>
      <c r="TRA426" s="44"/>
      <c r="TRB426" s="44"/>
      <c r="TRC426" s="44"/>
      <c r="TRD426" s="44"/>
      <c r="TRE426" s="44"/>
      <c r="TRF426" s="44"/>
      <c r="TRG426" s="44"/>
      <c r="TRH426" s="44"/>
      <c r="TRI426" s="44"/>
      <c r="TRJ426" s="44"/>
      <c r="TRK426" s="44"/>
      <c r="TRL426" s="44"/>
      <c r="TRM426" s="44"/>
      <c r="TRN426" s="44"/>
      <c r="TRO426" s="44"/>
      <c r="TRP426" s="44"/>
      <c r="TRQ426" s="44"/>
      <c r="TRR426" s="44"/>
      <c r="TRS426" s="44"/>
      <c r="TRT426" s="44"/>
      <c r="TRU426" s="44"/>
      <c r="TRV426" s="44"/>
      <c r="TRW426" s="44"/>
      <c r="TRX426" s="44"/>
      <c r="TRY426" s="44"/>
      <c r="TRZ426" s="44"/>
      <c r="TSA426" s="44"/>
      <c r="TSB426" s="44"/>
      <c r="TSC426" s="44"/>
      <c r="TSD426" s="44"/>
      <c r="TSE426" s="44"/>
      <c r="TSF426" s="44"/>
      <c r="TSG426" s="44"/>
      <c r="TSH426" s="44"/>
      <c r="TSI426" s="44"/>
      <c r="TSJ426" s="44"/>
      <c r="TSK426" s="44"/>
      <c r="TSL426" s="44"/>
      <c r="TSM426" s="44"/>
      <c r="TSN426" s="44"/>
      <c r="TSO426" s="44"/>
      <c r="TSP426" s="44"/>
      <c r="TSQ426" s="44"/>
      <c r="TSR426" s="44"/>
      <c r="TSS426" s="44"/>
      <c r="TST426" s="44"/>
      <c r="TSU426" s="44"/>
      <c r="TSV426" s="44"/>
      <c r="TSW426" s="44"/>
      <c r="TSX426" s="44"/>
      <c r="TSY426" s="44"/>
      <c r="TSZ426" s="44"/>
      <c r="TTA426" s="44"/>
      <c r="TTB426" s="44"/>
      <c r="TTC426" s="44"/>
      <c r="TTD426" s="44"/>
      <c r="TTE426" s="44"/>
      <c r="TTF426" s="44"/>
      <c r="TTG426" s="44"/>
      <c r="TTH426" s="44"/>
      <c r="TTI426" s="44"/>
      <c r="TTJ426" s="44"/>
      <c r="TTK426" s="44"/>
      <c r="TTL426" s="44"/>
      <c r="TTM426" s="44"/>
      <c r="TTN426" s="44"/>
      <c r="TTO426" s="44"/>
      <c r="TTP426" s="44"/>
      <c r="TTQ426" s="44"/>
      <c r="TTR426" s="44"/>
      <c r="TTS426" s="44"/>
      <c r="TTT426" s="44"/>
      <c r="TTU426" s="44"/>
      <c r="TTV426" s="44"/>
      <c r="TTW426" s="44"/>
      <c r="TTX426" s="44"/>
      <c r="TTY426" s="44"/>
      <c r="TTZ426" s="44"/>
      <c r="TUA426" s="44"/>
      <c r="TUB426" s="44"/>
      <c r="TUC426" s="44"/>
      <c r="TUD426" s="44"/>
      <c r="TUE426" s="44"/>
      <c r="TUF426" s="44"/>
      <c r="TUG426" s="44"/>
      <c r="TUH426" s="44"/>
      <c r="TUI426" s="44"/>
      <c r="TUJ426" s="44"/>
      <c r="TUK426" s="44"/>
      <c r="TUL426" s="44"/>
      <c r="TUM426" s="44"/>
      <c r="TUN426" s="44"/>
      <c r="TUO426" s="44"/>
      <c r="TUP426" s="44"/>
      <c r="TUQ426" s="44"/>
      <c r="TUR426" s="44"/>
      <c r="TUS426" s="44"/>
      <c r="TUT426" s="44"/>
      <c r="TUU426" s="44"/>
      <c r="TUV426" s="44"/>
      <c r="TUW426" s="44"/>
      <c r="TUX426" s="44"/>
      <c r="TUY426" s="44"/>
      <c r="TUZ426" s="44"/>
      <c r="TVA426" s="44"/>
      <c r="TVB426" s="44"/>
      <c r="TVC426" s="44"/>
      <c r="TVD426" s="44"/>
      <c r="TVE426" s="44"/>
      <c r="TVF426" s="44"/>
      <c r="TVG426" s="44"/>
      <c r="TVH426" s="44"/>
      <c r="TVI426" s="44"/>
      <c r="TVJ426" s="44"/>
      <c r="TVK426" s="44"/>
      <c r="TVL426" s="44"/>
      <c r="TVM426" s="44"/>
      <c r="TVN426" s="44"/>
      <c r="TVO426" s="44"/>
      <c r="TVP426" s="44"/>
      <c r="TVQ426" s="44"/>
      <c r="TVR426" s="44"/>
      <c r="TVS426" s="44"/>
      <c r="TVT426" s="44"/>
      <c r="TVU426" s="44"/>
      <c r="TVV426" s="44"/>
      <c r="TVW426" s="44"/>
      <c r="TVX426" s="44"/>
      <c r="TVY426" s="44"/>
      <c r="TVZ426" s="44"/>
      <c r="TWA426" s="44"/>
      <c r="TWB426" s="44"/>
      <c r="TWC426" s="44"/>
      <c r="TWD426" s="44"/>
      <c r="TWE426" s="44"/>
      <c r="TWF426" s="44"/>
      <c r="TWG426" s="44"/>
      <c r="TWH426" s="44"/>
      <c r="TWI426" s="44"/>
      <c r="TWJ426" s="44"/>
      <c r="TWK426" s="44"/>
      <c r="TWL426" s="44"/>
      <c r="TWM426" s="44"/>
      <c r="TWN426" s="44"/>
      <c r="TWO426" s="44"/>
      <c r="TWP426" s="44"/>
      <c r="TWQ426" s="44"/>
      <c r="TWR426" s="44"/>
      <c r="TWS426" s="44"/>
      <c r="TWT426" s="44"/>
      <c r="TWU426" s="44"/>
      <c r="TWV426" s="44"/>
      <c r="TWW426" s="44"/>
      <c r="TWX426" s="44"/>
      <c r="TWY426" s="44"/>
      <c r="TWZ426" s="44"/>
      <c r="TXA426" s="44"/>
      <c r="TXB426" s="44"/>
      <c r="TXC426" s="44"/>
      <c r="TXD426" s="44"/>
      <c r="TXE426" s="44"/>
      <c r="TXF426" s="44"/>
      <c r="TXG426" s="44"/>
      <c r="TXH426" s="44"/>
      <c r="TXI426" s="44"/>
      <c r="TXJ426" s="44"/>
      <c r="TXK426" s="44"/>
      <c r="TXL426" s="44"/>
      <c r="TXM426" s="44"/>
      <c r="TXN426" s="44"/>
      <c r="TXO426" s="44"/>
      <c r="TXP426" s="44"/>
      <c r="TXQ426" s="44"/>
      <c r="TXR426" s="44"/>
      <c r="TXS426" s="44"/>
      <c r="TXT426" s="44"/>
      <c r="TXU426" s="44"/>
      <c r="TXV426" s="44"/>
      <c r="TXW426" s="44"/>
      <c r="TXX426" s="44"/>
      <c r="TXY426" s="44"/>
      <c r="TXZ426" s="44"/>
      <c r="TYA426" s="44"/>
      <c r="TYB426" s="44"/>
      <c r="TYC426" s="44"/>
      <c r="TYD426" s="44"/>
      <c r="TYE426" s="44"/>
      <c r="TYF426" s="44"/>
      <c r="TYG426" s="44"/>
      <c r="TYH426" s="44"/>
      <c r="TYI426" s="44"/>
      <c r="TYJ426" s="44"/>
      <c r="TYK426" s="44"/>
      <c r="TYL426" s="44"/>
      <c r="TYM426" s="44"/>
      <c r="TYN426" s="44"/>
      <c r="TYO426" s="44"/>
      <c r="TYP426" s="44"/>
      <c r="TYQ426" s="44"/>
      <c r="TYR426" s="44"/>
      <c r="TYS426" s="44"/>
      <c r="TYT426" s="44"/>
      <c r="TYU426" s="44"/>
      <c r="TYV426" s="44"/>
      <c r="TYW426" s="44"/>
      <c r="TYX426" s="44"/>
      <c r="TYY426" s="44"/>
      <c r="TYZ426" s="44"/>
      <c r="TZA426" s="44"/>
      <c r="TZB426" s="44"/>
      <c r="TZC426" s="44"/>
      <c r="TZD426" s="44"/>
      <c r="TZE426" s="44"/>
      <c r="TZF426" s="44"/>
      <c r="TZG426" s="44"/>
      <c r="TZH426" s="44"/>
      <c r="TZI426" s="44"/>
      <c r="TZJ426" s="44"/>
      <c r="TZK426" s="44"/>
      <c r="TZL426" s="44"/>
      <c r="TZM426" s="44"/>
      <c r="TZN426" s="44"/>
      <c r="TZO426" s="44"/>
      <c r="TZP426" s="44"/>
      <c r="TZQ426" s="44"/>
      <c r="TZR426" s="44"/>
      <c r="TZS426" s="44"/>
      <c r="TZT426" s="44"/>
      <c r="TZU426" s="44"/>
      <c r="TZV426" s="44"/>
      <c r="TZW426" s="44"/>
      <c r="TZX426" s="44"/>
      <c r="TZY426" s="44"/>
      <c r="TZZ426" s="44"/>
      <c r="UAA426" s="44"/>
      <c r="UAB426" s="44"/>
      <c r="UAC426" s="44"/>
      <c r="UAD426" s="44"/>
      <c r="UAE426" s="44"/>
      <c r="UAF426" s="44"/>
      <c r="UAG426" s="44"/>
      <c r="UAH426" s="44"/>
      <c r="UAI426" s="44"/>
      <c r="UAJ426" s="44"/>
      <c r="UAK426" s="44"/>
      <c r="UAL426" s="44"/>
      <c r="UAM426" s="44"/>
      <c r="UAN426" s="44"/>
      <c r="UAO426" s="44"/>
      <c r="UAP426" s="44"/>
      <c r="UAQ426" s="44"/>
      <c r="UAR426" s="44"/>
      <c r="UAS426" s="44"/>
      <c r="UAT426" s="44"/>
      <c r="UAU426" s="44"/>
      <c r="UAV426" s="44"/>
      <c r="UAW426" s="44"/>
      <c r="UAX426" s="44"/>
      <c r="UAY426" s="44"/>
      <c r="UAZ426" s="44"/>
      <c r="UBA426" s="44"/>
      <c r="UBB426" s="44"/>
      <c r="UBC426" s="44"/>
      <c r="UBD426" s="44"/>
      <c r="UBE426" s="44"/>
      <c r="UBF426" s="44"/>
      <c r="UBG426" s="44"/>
      <c r="UBH426" s="44"/>
      <c r="UBI426" s="44"/>
      <c r="UBJ426" s="44"/>
      <c r="UBK426" s="44"/>
      <c r="UBL426" s="44"/>
      <c r="UBM426" s="44"/>
      <c r="UBN426" s="44"/>
      <c r="UBO426" s="44"/>
      <c r="UBP426" s="44"/>
      <c r="UBQ426" s="44"/>
      <c r="UBR426" s="44"/>
      <c r="UBS426" s="44"/>
      <c r="UBT426" s="44"/>
      <c r="UBU426" s="44"/>
      <c r="UBV426" s="44"/>
      <c r="UBW426" s="44"/>
      <c r="UBX426" s="44"/>
      <c r="UBY426" s="44"/>
      <c r="UBZ426" s="44"/>
      <c r="UCA426" s="44"/>
      <c r="UCB426" s="44"/>
      <c r="UCC426" s="44"/>
      <c r="UCD426" s="44"/>
      <c r="UCE426" s="44"/>
      <c r="UCF426" s="44"/>
      <c r="UCG426" s="44"/>
      <c r="UCH426" s="44"/>
      <c r="UCI426" s="44"/>
      <c r="UCJ426" s="44"/>
      <c r="UCK426" s="44"/>
      <c r="UCL426" s="44"/>
      <c r="UCM426" s="44"/>
      <c r="UCN426" s="44"/>
      <c r="UCO426" s="44"/>
      <c r="UCP426" s="44"/>
      <c r="UCQ426" s="44"/>
      <c r="UCR426" s="44"/>
      <c r="UCS426" s="44"/>
      <c r="UCT426" s="44"/>
      <c r="UCU426" s="44"/>
      <c r="UCV426" s="44"/>
      <c r="UCW426" s="44"/>
      <c r="UCX426" s="44"/>
      <c r="UCY426" s="44"/>
      <c r="UCZ426" s="44"/>
      <c r="UDA426" s="44"/>
      <c r="UDB426" s="44"/>
      <c r="UDC426" s="44"/>
      <c r="UDD426" s="44"/>
      <c r="UDE426" s="44"/>
      <c r="UDF426" s="44"/>
      <c r="UDG426" s="44"/>
      <c r="UDH426" s="44"/>
      <c r="UDI426" s="44"/>
      <c r="UDJ426" s="44"/>
      <c r="UDK426" s="44"/>
      <c r="UDL426" s="44"/>
      <c r="UDM426" s="44"/>
      <c r="UDN426" s="44"/>
      <c r="UDO426" s="44"/>
      <c r="UDP426" s="44"/>
      <c r="UDQ426" s="44"/>
      <c r="UDR426" s="44"/>
      <c r="UDS426" s="44"/>
      <c r="UDT426" s="44"/>
      <c r="UDU426" s="44"/>
      <c r="UDV426" s="44"/>
      <c r="UDW426" s="44"/>
      <c r="UDX426" s="44"/>
      <c r="UDY426" s="44"/>
      <c r="UDZ426" s="44"/>
      <c r="UEA426" s="44"/>
      <c r="UEB426" s="44"/>
      <c r="UEC426" s="44"/>
      <c r="UED426" s="44"/>
      <c r="UEE426" s="44"/>
      <c r="UEF426" s="44"/>
      <c r="UEG426" s="44"/>
      <c r="UEH426" s="44"/>
      <c r="UEI426" s="44"/>
      <c r="UEJ426" s="44"/>
      <c r="UEK426" s="44"/>
      <c r="UEL426" s="44"/>
      <c r="UEM426" s="44"/>
      <c r="UEN426" s="44"/>
      <c r="UEO426" s="44"/>
      <c r="UEP426" s="44"/>
      <c r="UEQ426" s="44"/>
      <c r="UER426" s="44"/>
      <c r="UES426" s="44"/>
      <c r="UET426" s="44"/>
      <c r="UEU426" s="44"/>
      <c r="UEV426" s="44"/>
      <c r="UEW426" s="44"/>
      <c r="UEX426" s="44"/>
      <c r="UEY426" s="44"/>
      <c r="UEZ426" s="44"/>
      <c r="UFA426" s="44"/>
      <c r="UFB426" s="44"/>
      <c r="UFC426" s="44"/>
      <c r="UFD426" s="44"/>
      <c r="UFE426" s="44"/>
      <c r="UFF426" s="44"/>
      <c r="UFG426" s="44"/>
      <c r="UFH426" s="44"/>
      <c r="UFI426" s="44"/>
      <c r="UFJ426" s="44"/>
      <c r="UFK426" s="44"/>
      <c r="UFL426" s="44"/>
      <c r="UFM426" s="44"/>
      <c r="UFN426" s="44"/>
      <c r="UFO426" s="44"/>
      <c r="UFP426" s="44"/>
      <c r="UFQ426" s="44"/>
      <c r="UFR426" s="44"/>
      <c r="UFS426" s="44"/>
      <c r="UFT426" s="44"/>
      <c r="UFU426" s="44"/>
      <c r="UFV426" s="44"/>
      <c r="UFW426" s="44"/>
      <c r="UFX426" s="44"/>
      <c r="UFY426" s="44"/>
      <c r="UFZ426" s="44"/>
      <c r="UGA426" s="44"/>
      <c r="UGB426" s="44"/>
      <c r="UGC426" s="44"/>
      <c r="UGD426" s="44"/>
      <c r="UGE426" s="44"/>
      <c r="UGF426" s="44"/>
      <c r="UGG426" s="44"/>
      <c r="UGH426" s="44"/>
      <c r="UGI426" s="44"/>
      <c r="UGJ426" s="44"/>
      <c r="UGK426" s="44"/>
      <c r="UGL426" s="44"/>
      <c r="UGM426" s="44"/>
      <c r="UGN426" s="44"/>
      <c r="UGO426" s="44"/>
      <c r="UGP426" s="44"/>
      <c r="UGQ426" s="44"/>
      <c r="UGR426" s="44"/>
      <c r="UGS426" s="44"/>
      <c r="UGT426" s="44"/>
      <c r="UGU426" s="44"/>
      <c r="UGV426" s="44"/>
      <c r="UGW426" s="44"/>
      <c r="UGX426" s="44"/>
      <c r="UGY426" s="44"/>
      <c r="UGZ426" s="44"/>
      <c r="UHA426" s="44"/>
      <c r="UHB426" s="44"/>
      <c r="UHC426" s="44"/>
      <c r="UHD426" s="44"/>
      <c r="UHE426" s="44"/>
      <c r="UHF426" s="44"/>
      <c r="UHG426" s="44"/>
      <c r="UHH426" s="44"/>
      <c r="UHI426" s="44"/>
      <c r="UHJ426" s="44"/>
      <c r="UHK426" s="44"/>
      <c r="UHL426" s="44"/>
      <c r="UHM426" s="44"/>
      <c r="UHN426" s="44"/>
      <c r="UHO426" s="44"/>
      <c r="UHP426" s="44"/>
      <c r="UHQ426" s="44"/>
      <c r="UHR426" s="44"/>
      <c r="UHS426" s="44"/>
      <c r="UHT426" s="44"/>
      <c r="UHU426" s="44"/>
      <c r="UHV426" s="44"/>
      <c r="UHW426" s="44"/>
      <c r="UHX426" s="44"/>
      <c r="UHY426" s="44"/>
      <c r="UHZ426" s="44"/>
      <c r="UIA426" s="44"/>
      <c r="UIB426" s="44"/>
      <c r="UIC426" s="44"/>
      <c r="UID426" s="44"/>
      <c r="UIE426" s="44"/>
      <c r="UIF426" s="44"/>
      <c r="UIG426" s="44"/>
      <c r="UIH426" s="44"/>
      <c r="UII426" s="44"/>
      <c r="UIJ426" s="44"/>
      <c r="UIK426" s="44"/>
      <c r="UIL426" s="44"/>
      <c r="UIM426" s="44"/>
      <c r="UIN426" s="44"/>
      <c r="UIO426" s="44"/>
      <c r="UIP426" s="44"/>
      <c r="UIQ426" s="44"/>
      <c r="UIR426" s="44"/>
      <c r="UIS426" s="44"/>
      <c r="UIT426" s="44"/>
      <c r="UIU426" s="44"/>
      <c r="UIV426" s="44"/>
      <c r="UIW426" s="44"/>
      <c r="UIX426" s="44"/>
      <c r="UIY426" s="44"/>
      <c r="UIZ426" s="44"/>
      <c r="UJA426" s="44"/>
      <c r="UJB426" s="44"/>
      <c r="UJC426" s="44"/>
      <c r="UJD426" s="44"/>
      <c r="UJE426" s="44"/>
      <c r="UJF426" s="44"/>
      <c r="UJG426" s="44"/>
      <c r="UJH426" s="44"/>
      <c r="UJI426" s="44"/>
      <c r="UJJ426" s="44"/>
      <c r="UJK426" s="44"/>
      <c r="UJL426" s="44"/>
      <c r="UJM426" s="44"/>
      <c r="UJN426" s="44"/>
      <c r="UJO426" s="44"/>
      <c r="UJP426" s="44"/>
      <c r="UJQ426" s="44"/>
      <c r="UJR426" s="44"/>
      <c r="UJS426" s="44"/>
      <c r="UJT426" s="44"/>
      <c r="UJU426" s="44"/>
      <c r="UJV426" s="44"/>
      <c r="UJW426" s="44"/>
      <c r="UJX426" s="44"/>
      <c r="UJY426" s="44"/>
      <c r="UJZ426" s="44"/>
      <c r="UKA426" s="44"/>
      <c r="UKB426" s="44"/>
      <c r="UKC426" s="44"/>
      <c r="UKD426" s="44"/>
      <c r="UKE426" s="44"/>
      <c r="UKF426" s="44"/>
      <c r="UKG426" s="44"/>
      <c r="UKH426" s="44"/>
      <c r="UKI426" s="44"/>
      <c r="UKJ426" s="44"/>
      <c r="UKK426" s="44"/>
      <c r="UKL426" s="44"/>
      <c r="UKM426" s="44"/>
      <c r="UKN426" s="44"/>
      <c r="UKO426" s="44"/>
      <c r="UKP426" s="44"/>
      <c r="UKQ426" s="44"/>
      <c r="UKR426" s="44"/>
      <c r="UKS426" s="44"/>
      <c r="UKT426" s="44"/>
      <c r="UKU426" s="44"/>
      <c r="UKV426" s="44"/>
      <c r="UKW426" s="44"/>
      <c r="UKX426" s="44"/>
      <c r="UKY426" s="44"/>
      <c r="UKZ426" s="44"/>
      <c r="ULA426" s="44"/>
      <c r="ULB426" s="44"/>
      <c r="ULC426" s="44"/>
      <c r="ULD426" s="44"/>
      <c r="ULE426" s="44"/>
      <c r="ULF426" s="44"/>
      <c r="ULG426" s="44"/>
      <c r="ULH426" s="44"/>
      <c r="ULI426" s="44"/>
      <c r="ULJ426" s="44"/>
      <c r="ULK426" s="44"/>
      <c r="ULL426" s="44"/>
      <c r="ULM426" s="44"/>
      <c r="ULN426" s="44"/>
      <c r="ULO426" s="44"/>
      <c r="ULP426" s="44"/>
      <c r="ULQ426" s="44"/>
      <c r="ULR426" s="44"/>
      <c r="ULS426" s="44"/>
      <c r="ULT426" s="44"/>
      <c r="ULU426" s="44"/>
      <c r="ULV426" s="44"/>
      <c r="ULW426" s="44"/>
      <c r="ULX426" s="44"/>
      <c r="ULY426" s="44"/>
      <c r="ULZ426" s="44"/>
      <c r="UMA426" s="44"/>
      <c r="UMB426" s="44"/>
      <c r="UMC426" s="44"/>
      <c r="UMD426" s="44"/>
      <c r="UME426" s="44"/>
      <c r="UMF426" s="44"/>
      <c r="UMG426" s="44"/>
      <c r="UMH426" s="44"/>
      <c r="UMI426" s="44"/>
      <c r="UMJ426" s="44"/>
      <c r="UMK426" s="44"/>
      <c r="UML426" s="44"/>
      <c r="UMM426" s="44"/>
      <c r="UMN426" s="44"/>
      <c r="UMO426" s="44"/>
      <c r="UMP426" s="44"/>
      <c r="UMQ426" s="44"/>
      <c r="UMR426" s="44"/>
      <c r="UMS426" s="44"/>
      <c r="UMT426" s="44"/>
      <c r="UMU426" s="44"/>
      <c r="UMV426" s="44"/>
      <c r="UMW426" s="44"/>
      <c r="UMX426" s="44"/>
      <c r="UMY426" s="44"/>
      <c r="UMZ426" s="44"/>
      <c r="UNA426" s="44"/>
      <c r="UNB426" s="44"/>
      <c r="UNC426" s="44"/>
      <c r="UND426" s="44"/>
      <c r="UNE426" s="44"/>
      <c r="UNF426" s="44"/>
      <c r="UNG426" s="44"/>
      <c r="UNH426" s="44"/>
      <c r="UNI426" s="44"/>
      <c r="UNJ426" s="44"/>
      <c r="UNK426" s="44"/>
      <c r="UNL426" s="44"/>
      <c r="UNM426" s="44"/>
      <c r="UNN426" s="44"/>
      <c r="UNO426" s="44"/>
      <c r="UNP426" s="44"/>
      <c r="UNQ426" s="44"/>
      <c r="UNR426" s="44"/>
      <c r="UNS426" s="44"/>
      <c r="UNT426" s="44"/>
      <c r="UNU426" s="44"/>
      <c r="UNV426" s="44"/>
      <c r="UNW426" s="44"/>
      <c r="UNX426" s="44"/>
      <c r="UNY426" s="44"/>
      <c r="UNZ426" s="44"/>
      <c r="UOA426" s="44"/>
      <c r="UOB426" s="44"/>
      <c r="UOC426" s="44"/>
      <c r="UOD426" s="44"/>
      <c r="UOE426" s="44"/>
      <c r="UOF426" s="44"/>
      <c r="UOG426" s="44"/>
      <c r="UOH426" s="44"/>
      <c r="UOI426" s="44"/>
      <c r="UOJ426" s="44"/>
      <c r="UOK426" s="44"/>
      <c r="UOL426" s="44"/>
      <c r="UOM426" s="44"/>
      <c r="UON426" s="44"/>
      <c r="UOO426" s="44"/>
      <c r="UOP426" s="44"/>
      <c r="UOQ426" s="44"/>
      <c r="UOR426" s="44"/>
      <c r="UOS426" s="44"/>
      <c r="UOT426" s="44"/>
      <c r="UOU426" s="44"/>
      <c r="UOV426" s="44"/>
      <c r="UOW426" s="44"/>
      <c r="UOX426" s="44"/>
      <c r="UOY426" s="44"/>
      <c r="UOZ426" s="44"/>
      <c r="UPA426" s="44"/>
      <c r="UPB426" s="44"/>
      <c r="UPC426" s="44"/>
      <c r="UPD426" s="44"/>
      <c r="UPE426" s="44"/>
      <c r="UPF426" s="44"/>
      <c r="UPG426" s="44"/>
      <c r="UPH426" s="44"/>
      <c r="UPI426" s="44"/>
      <c r="UPJ426" s="44"/>
      <c r="UPK426" s="44"/>
      <c r="UPL426" s="44"/>
      <c r="UPM426" s="44"/>
      <c r="UPN426" s="44"/>
      <c r="UPO426" s="44"/>
      <c r="UPP426" s="44"/>
      <c r="UPQ426" s="44"/>
      <c r="UPR426" s="44"/>
      <c r="UPS426" s="44"/>
      <c r="UPT426" s="44"/>
      <c r="UPU426" s="44"/>
      <c r="UPV426" s="44"/>
      <c r="UPW426" s="44"/>
      <c r="UPX426" s="44"/>
      <c r="UPY426" s="44"/>
      <c r="UPZ426" s="44"/>
      <c r="UQA426" s="44"/>
      <c r="UQB426" s="44"/>
      <c r="UQC426" s="44"/>
      <c r="UQD426" s="44"/>
      <c r="UQE426" s="44"/>
      <c r="UQF426" s="44"/>
      <c r="UQG426" s="44"/>
      <c r="UQH426" s="44"/>
      <c r="UQI426" s="44"/>
      <c r="UQJ426" s="44"/>
      <c r="UQK426" s="44"/>
      <c r="UQL426" s="44"/>
      <c r="UQM426" s="44"/>
      <c r="UQN426" s="44"/>
      <c r="UQO426" s="44"/>
      <c r="UQP426" s="44"/>
      <c r="UQQ426" s="44"/>
      <c r="UQR426" s="44"/>
      <c r="UQS426" s="44"/>
      <c r="UQT426" s="44"/>
      <c r="UQU426" s="44"/>
      <c r="UQV426" s="44"/>
      <c r="UQW426" s="44"/>
      <c r="UQX426" s="44"/>
      <c r="UQY426" s="44"/>
      <c r="UQZ426" s="44"/>
      <c r="URA426" s="44"/>
      <c r="URB426" s="44"/>
      <c r="URC426" s="44"/>
      <c r="URD426" s="44"/>
      <c r="URE426" s="44"/>
      <c r="URF426" s="44"/>
      <c r="URG426" s="44"/>
      <c r="URH426" s="44"/>
      <c r="URI426" s="44"/>
      <c r="URJ426" s="44"/>
      <c r="URK426" s="44"/>
      <c r="URL426" s="44"/>
      <c r="URM426" s="44"/>
      <c r="URN426" s="44"/>
      <c r="URO426" s="44"/>
      <c r="URP426" s="44"/>
      <c r="URQ426" s="44"/>
      <c r="URR426" s="44"/>
      <c r="URS426" s="44"/>
      <c r="URT426" s="44"/>
      <c r="URU426" s="44"/>
      <c r="URV426" s="44"/>
      <c r="URW426" s="44"/>
      <c r="URX426" s="44"/>
      <c r="URY426" s="44"/>
      <c r="URZ426" s="44"/>
      <c r="USA426" s="44"/>
      <c r="USB426" s="44"/>
      <c r="USC426" s="44"/>
      <c r="USD426" s="44"/>
      <c r="USE426" s="44"/>
      <c r="USF426" s="44"/>
      <c r="USG426" s="44"/>
      <c r="USH426" s="44"/>
      <c r="USI426" s="44"/>
      <c r="USJ426" s="44"/>
      <c r="USK426" s="44"/>
      <c r="USL426" s="44"/>
      <c r="USM426" s="44"/>
      <c r="USN426" s="44"/>
      <c r="USO426" s="44"/>
      <c r="USP426" s="44"/>
      <c r="USQ426" s="44"/>
      <c r="USR426" s="44"/>
      <c r="USS426" s="44"/>
      <c r="UST426" s="44"/>
      <c r="USU426" s="44"/>
      <c r="USV426" s="44"/>
      <c r="USW426" s="44"/>
      <c r="USX426" s="44"/>
      <c r="USY426" s="44"/>
      <c r="USZ426" s="44"/>
      <c r="UTA426" s="44"/>
      <c r="UTB426" s="44"/>
      <c r="UTC426" s="44"/>
      <c r="UTD426" s="44"/>
      <c r="UTE426" s="44"/>
      <c r="UTF426" s="44"/>
      <c r="UTG426" s="44"/>
      <c r="UTH426" s="44"/>
      <c r="UTI426" s="44"/>
      <c r="UTJ426" s="44"/>
      <c r="UTK426" s="44"/>
      <c r="UTL426" s="44"/>
      <c r="UTM426" s="44"/>
      <c r="UTN426" s="44"/>
      <c r="UTO426" s="44"/>
      <c r="UTP426" s="44"/>
      <c r="UTQ426" s="44"/>
      <c r="UTR426" s="44"/>
      <c r="UTS426" s="44"/>
      <c r="UTT426" s="44"/>
      <c r="UTU426" s="44"/>
      <c r="UTV426" s="44"/>
      <c r="UTW426" s="44"/>
      <c r="UTX426" s="44"/>
      <c r="UTY426" s="44"/>
      <c r="UTZ426" s="44"/>
      <c r="UUA426" s="44"/>
      <c r="UUB426" s="44"/>
      <c r="UUC426" s="44"/>
      <c r="UUD426" s="44"/>
      <c r="UUE426" s="44"/>
      <c r="UUF426" s="44"/>
      <c r="UUG426" s="44"/>
      <c r="UUH426" s="44"/>
      <c r="UUI426" s="44"/>
      <c r="UUJ426" s="44"/>
      <c r="UUK426" s="44"/>
      <c r="UUL426" s="44"/>
      <c r="UUM426" s="44"/>
      <c r="UUN426" s="44"/>
      <c r="UUO426" s="44"/>
      <c r="UUP426" s="44"/>
      <c r="UUQ426" s="44"/>
      <c r="UUR426" s="44"/>
      <c r="UUS426" s="44"/>
      <c r="UUT426" s="44"/>
      <c r="UUU426" s="44"/>
      <c r="UUV426" s="44"/>
      <c r="UUW426" s="44"/>
      <c r="UUX426" s="44"/>
      <c r="UUY426" s="44"/>
      <c r="UUZ426" s="44"/>
      <c r="UVA426" s="44"/>
      <c r="UVB426" s="44"/>
      <c r="UVC426" s="44"/>
      <c r="UVD426" s="44"/>
      <c r="UVE426" s="44"/>
      <c r="UVF426" s="44"/>
      <c r="UVG426" s="44"/>
      <c r="UVH426" s="44"/>
      <c r="UVI426" s="44"/>
      <c r="UVJ426" s="44"/>
      <c r="UVK426" s="44"/>
      <c r="UVL426" s="44"/>
      <c r="UVM426" s="44"/>
      <c r="UVN426" s="44"/>
      <c r="UVO426" s="44"/>
      <c r="UVP426" s="44"/>
      <c r="UVQ426" s="44"/>
      <c r="UVR426" s="44"/>
      <c r="UVS426" s="44"/>
      <c r="UVT426" s="44"/>
      <c r="UVU426" s="44"/>
      <c r="UVV426" s="44"/>
      <c r="UVW426" s="44"/>
      <c r="UVX426" s="44"/>
      <c r="UVY426" s="44"/>
      <c r="UVZ426" s="44"/>
      <c r="UWA426" s="44"/>
      <c r="UWB426" s="44"/>
      <c r="UWC426" s="44"/>
      <c r="UWD426" s="44"/>
      <c r="UWE426" s="44"/>
      <c r="UWF426" s="44"/>
      <c r="UWG426" s="44"/>
      <c r="UWH426" s="44"/>
      <c r="UWI426" s="44"/>
      <c r="UWJ426" s="44"/>
      <c r="UWK426" s="44"/>
      <c r="UWL426" s="44"/>
      <c r="UWM426" s="44"/>
      <c r="UWN426" s="44"/>
      <c r="UWO426" s="44"/>
      <c r="UWP426" s="44"/>
      <c r="UWQ426" s="44"/>
      <c r="UWR426" s="44"/>
      <c r="UWS426" s="44"/>
      <c r="UWT426" s="44"/>
      <c r="UWU426" s="44"/>
      <c r="UWV426" s="44"/>
      <c r="UWW426" s="44"/>
      <c r="UWX426" s="44"/>
      <c r="UWY426" s="44"/>
      <c r="UWZ426" s="44"/>
      <c r="UXA426" s="44"/>
      <c r="UXB426" s="44"/>
      <c r="UXC426" s="44"/>
      <c r="UXD426" s="44"/>
      <c r="UXE426" s="44"/>
      <c r="UXF426" s="44"/>
      <c r="UXG426" s="44"/>
      <c r="UXH426" s="44"/>
      <c r="UXI426" s="44"/>
      <c r="UXJ426" s="44"/>
      <c r="UXK426" s="44"/>
      <c r="UXL426" s="44"/>
      <c r="UXM426" s="44"/>
      <c r="UXN426" s="44"/>
      <c r="UXO426" s="44"/>
      <c r="UXP426" s="44"/>
      <c r="UXQ426" s="44"/>
      <c r="UXR426" s="44"/>
      <c r="UXS426" s="44"/>
      <c r="UXT426" s="44"/>
      <c r="UXU426" s="44"/>
      <c r="UXV426" s="44"/>
      <c r="UXW426" s="44"/>
      <c r="UXX426" s="44"/>
      <c r="UXY426" s="44"/>
      <c r="UXZ426" s="44"/>
      <c r="UYA426" s="44"/>
      <c r="UYB426" s="44"/>
      <c r="UYC426" s="44"/>
      <c r="UYD426" s="44"/>
      <c r="UYE426" s="44"/>
      <c r="UYF426" s="44"/>
      <c r="UYG426" s="44"/>
      <c r="UYH426" s="44"/>
      <c r="UYI426" s="44"/>
      <c r="UYJ426" s="44"/>
      <c r="UYK426" s="44"/>
      <c r="UYL426" s="44"/>
      <c r="UYM426" s="44"/>
      <c r="UYN426" s="44"/>
      <c r="UYO426" s="44"/>
      <c r="UYP426" s="44"/>
      <c r="UYQ426" s="44"/>
      <c r="UYR426" s="44"/>
      <c r="UYS426" s="44"/>
      <c r="UYT426" s="44"/>
      <c r="UYU426" s="44"/>
      <c r="UYV426" s="44"/>
      <c r="UYW426" s="44"/>
      <c r="UYX426" s="44"/>
      <c r="UYY426" s="44"/>
      <c r="UYZ426" s="44"/>
      <c r="UZA426" s="44"/>
      <c r="UZB426" s="44"/>
      <c r="UZC426" s="44"/>
      <c r="UZD426" s="44"/>
      <c r="UZE426" s="44"/>
      <c r="UZF426" s="44"/>
      <c r="UZG426" s="44"/>
      <c r="UZH426" s="44"/>
      <c r="UZI426" s="44"/>
      <c r="UZJ426" s="44"/>
      <c r="UZK426" s="44"/>
      <c r="UZL426" s="44"/>
      <c r="UZM426" s="44"/>
      <c r="UZN426" s="44"/>
      <c r="UZO426" s="44"/>
      <c r="UZP426" s="44"/>
      <c r="UZQ426" s="44"/>
      <c r="UZR426" s="44"/>
      <c r="UZS426" s="44"/>
      <c r="UZT426" s="44"/>
      <c r="UZU426" s="44"/>
      <c r="UZV426" s="44"/>
      <c r="UZW426" s="44"/>
      <c r="UZX426" s="44"/>
      <c r="UZY426" s="44"/>
      <c r="UZZ426" s="44"/>
      <c r="VAA426" s="44"/>
      <c r="VAB426" s="44"/>
      <c r="VAC426" s="44"/>
      <c r="VAD426" s="44"/>
      <c r="VAE426" s="44"/>
      <c r="VAF426" s="44"/>
      <c r="VAG426" s="44"/>
      <c r="VAH426" s="44"/>
      <c r="VAI426" s="44"/>
      <c r="VAJ426" s="44"/>
      <c r="VAK426" s="44"/>
      <c r="VAL426" s="44"/>
      <c r="VAM426" s="44"/>
      <c r="VAN426" s="44"/>
      <c r="VAO426" s="44"/>
      <c r="VAP426" s="44"/>
      <c r="VAQ426" s="44"/>
      <c r="VAR426" s="44"/>
      <c r="VAS426" s="44"/>
      <c r="VAT426" s="44"/>
      <c r="VAU426" s="44"/>
      <c r="VAV426" s="44"/>
      <c r="VAW426" s="44"/>
      <c r="VAX426" s="44"/>
      <c r="VAY426" s="44"/>
      <c r="VAZ426" s="44"/>
      <c r="VBA426" s="44"/>
      <c r="VBB426" s="44"/>
      <c r="VBC426" s="44"/>
      <c r="VBD426" s="44"/>
      <c r="VBE426" s="44"/>
      <c r="VBF426" s="44"/>
      <c r="VBG426" s="44"/>
      <c r="VBH426" s="44"/>
      <c r="VBI426" s="44"/>
      <c r="VBJ426" s="44"/>
      <c r="VBK426" s="44"/>
      <c r="VBL426" s="44"/>
      <c r="VBM426" s="44"/>
      <c r="VBN426" s="44"/>
      <c r="VBO426" s="44"/>
      <c r="VBP426" s="44"/>
      <c r="VBQ426" s="44"/>
      <c r="VBR426" s="44"/>
      <c r="VBS426" s="44"/>
      <c r="VBT426" s="44"/>
      <c r="VBU426" s="44"/>
      <c r="VBV426" s="44"/>
      <c r="VBW426" s="44"/>
      <c r="VBX426" s="44"/>
      <c r="VBY426" s="44"/>
      <c r="VBZ426" s="44"/>
      <c r="VCA426" s="44"/>
      <c r="VCB426" s="44"/>
      <c r="VCC426" s="44"/>
      <c r="VCD426" s="44"/>
      <c r="VCE426" s="44"/>
      <c r="VCF426" s="44"/>
      <c r="VCG426" s="44"/>
      <c r="VCH426" s="44"/>
      <c r="VCI426" s="44"/>
      <c r="VCJ426" s="44"/>
      <c r="VCK426" s="44"/>
      <c r="VCL426" s="44"/>
      <c r="VCM426" s="44"/>
      <c r="VCN426" s="44"/>
      <c r="VCO426" s="44"/>
      <c r="VCP426" s="44"/>
      <c r="VCQ426" s="44"/>
      <c r="VCR426" s="44"/>
      <c r="VCS426" s="44"/>
      <c r="VCT426" s="44"/>
      <c r="VCU426" s="44"/>
      <c r="VCV426" s="44"/>
      <c r="VCW426" s="44"/>
      <c r="VCX426" s="44"/>
      <c r="VCY426" s="44"/>
      <c r="VCZ426" s="44"/>
      <c r="VDA426" s="44"/>
      <c r="VDB426" s="44"/>
      <c r="VDC426" s="44"/>
      <c r="VDD426" s="44"/>
      <c r="VDE426" s="44"/>
      <c r="VDF426" s="44"/>
      <c r="VDG426" s="44"/>
      <c r="VDH426" s="44"/>
      <c r="VDI426" s="44"/>
      <c r="VDJ426" s="44"/>
      <c r="VDK426" s="44"/>
      <c r="VDL426" s="44"/>
      <c r="VDM426" s="44"/>
      <c r="VDN426" s="44"/>
      <c r="VDO426" s="44"/>
      <c r="VDP426" s="44"/>
      <c r="VDQ426" s="44"/>
      <c r="VDR426" s="44"/>
      <c r="VDS426" s="44"/>
      <c r="VDT426" s="44"/>
      <c r="VDU426" s="44"/>
      <c r="VDV426" s="44"/>
      <c r="VDW426" s="44"/>
      <c r="VDX426" s="44"/>
      <c r="VDY426" s="44"/>
      <c r="VDZ426" s="44"/>
      <c r="VEA426" s="44"/>
      <c r="VEB426" s="44"/>
      <c r="VEC426" s="44"/>
      <c r="VED426" s="44"/>
      <c r="VEE426" s="44"/>
      <c r="VEF426" s="44"/>
      <c r="VEG426" s="44"/>
      <c r="VEH426" s="44"/>
      <c r="VEI426" s="44"/>
      <c r="VEJ426" s="44"/>
      <c r="VEK426" s="44"/>
      <c r="VEL426" s="44"/>
      <c r="VEM426" s="44"/>
      <c r="VEN426" s="44"/>
      <c r="VEO426" s="44"/>
      <c r="VEP426" s="44"/>
      <c r="VEQ426" s="44"/>
      <c r="VER426" s="44"/>
      <c r="VES426" s="44"/>
      <c r="VET426" s="44"/>
      <c r="VEU426" s="44"/>
      <c r="VEV426" s="44"/>
      <c r="VEW426" s="44"/>
      <c r="VEX426" s="44"/>
      <c r="VEY426" s="44"/>
      <c r="VEZ426" s="44"/>
      <c r="VFA426" s="44"/>
      <c r="VFB426" s="44"/>
      <c r="VFC426" s="44"/>
      <c r="VFD426" s="44"/>
      <c r="VFE426" s="44"/>
      <c r="VFF426" s="44"/>
      <c r="VFG426" s="44"/>
      <c r="VFH426" s="44"/>
      <c r="VFI426" s="44"/>
      <c r="VFJ426" s="44"/>
      <c r="VFK426" s="44"/>
      <c r="VFL426" s="44"/>
      <c r="VFM426" s="44"/>
      <c r="VFN426" s="44"/>
      <c r="VFO426" s="44"/>
      <c r="VFP426" s="44"/>
      <c r="VFQ426" s="44"/>
      <c r="VFR426" s="44"/>
      <c r="VFS426" s="44"/>
      <c r="VFT426" s="44"/>
      <c r="VFU426" s="44"/>
      <c r="VFV426" s="44"/>
      <c r="VFW426" s="44"/>
      <c r="VFX426" s="44"/>
      <c r="VFY426" s="44"/>
      <c r="VFZ426" s="44"/>
      <c r="VGA426" s="44"/>
      <c r="VGB426" s="44"/>
      <c r="VGC426" s="44"/>
      <c r="VGD426" s="44"/>
      <c r="VGE426" s="44"/>
      <c r="VGF426" s="44"/>
      <c r="VGG426" s="44"/>
      <c r="VGH426" s="44"/>
      <c r="VGI426" s="44"/>
      <c r="VGJ426" s="44"/>
      <c r="VGK426" s="44"/>
      <c r="VGL426" s="44"/>
      <c r="VGM426" s="44"/>
      <c r="VGN426" s="44"/>
      <c r="VGO426" s="44"/>
      <c r="VGP426" s="44"/>
      <c r="VGQ426" s="44"/>
      <c r="VGR426" s="44"/>
      <c r="VGS426" s="44"/>
      <c r="VGT426" s="44"/>
      <c r="VGU426" s="44"/>
      <c r="VGV426" s="44"/>
      <c r="VGW426" s="44"/>
      <c r="VGX426" s="44"/>
      <c r="VGY426" s="44"/>
      <c r="VGZ426" s="44"/>
      <c r="VHA426" s="44"/>
      <c r="VHB426" s="44"/>
      <c r="VHC426" s="44"/>
      <c r="VHD426" s="44"/>
      <c r="VHE426" s="44"/>
      <c r="VHF426" s="44"/>
      <c r="VHG426" s="44"/>
      <c r="VHH426" s="44"/>
      <c r="VHI426" s="44"/>
      <c r="VHJ426" s="44"/>
      <c r="VHK426" s="44"/>
      <c r="VHL426" s="44"/>
      <c r="VHM426" s="44"/>
      <c r="VHN426" s="44"/>
      <c r="VHO426" s="44"/>
      <c r="VHP426" s="44"/>
      <c r="VHQ426" s="44"/>
      <c r="VHR426" s="44"/>
      <c r="VHS426" s="44"/>
      <c r="VHT426" s="44"/>
      <c r="VHU426" s="44"/>
      <c r="VHV426" s="44"/>
      <c r="VHW426" s="44"/>
      <c r="VHX426" s="44"/>
      <c r="VHY426" s="44"/>
      <c r="VHZ426" s="44"/>
      <c r="VIA426" s="44"/>
      <c r="VIB426" s="44"/>
      <c r="VIC426" s="44"/>
      <c r="VID426" s="44"/>
      <c r="VIE426" s="44"/>
      <c r="VIF426" s="44"/>
      <c r="VIG426" s="44"/>
      <c r="VIH426" s="44"/>
      <c r="VII426" s="44"/>
      <c r="VIJ426" s="44"/>
      <c r="VIK426" s="44"/>
      <c r="VIL426" s="44"/>
      <c r="VIM426" s="44"/>
      <c r="VIN426" s="44"/>
      <c r="VIO426" s="44"/>
      <c r="VIP426" s="44"/>
      <c r="VIQ426" s="44"/>
      <c r="VIR426" s="44"/>
      <c r="VIS426" s="44"/>
      <c r="VIT426" s="44"/>
      <c r="VIU426" s="44"/>
      <c r="VIV426" s="44"/>
      <c r="VIW426" s="44"/>
      <c r="VIX426" s="44"/>
      <c r="VIY426" s="44"/>
      <c r="VIZ426" s="44"/>
      <c r="VJA426" s="44"/>
      <c r="VJB426" s="44"/>
      <c r="VJC426" s="44"/>
      <c r="VJD426" s="44"/>
      <c r="VJE426" s="44"/>
      <c r="VJF426" s="44"/>
      <c r="VJG426" s="44"/>
      <c r="VJH426" s="44"/>
      <c r="VJI426" s="44"/>
      <c r="VJJ426" s="44"/>
      <c r="VJK426" s="44"/>
      <c r="VJL426" s="44"/>
      <c r="VJM426" s="44"/>
      <c r="VJN426" s="44"/>
      <c r="VJO426" s="44"/>
      <c r="VJP426" s="44"/>
      <c r="VJQ426" s="44"/>
      <c r="VJR426" s="44"/>
      <c r="VJS426" s="44"/>
      <c r="VJT426" s="44"/>
      <c r="VJU426" s="44"/>
      <c r="VJV426" s="44"/>
      <c r="VJW426" s="44"/>
      <c r="VJX426" s="44"/>
      <c r="VJY426" s="44"/>
      <c r="VJZ426" s="44"/>
      <c r="VKA426" s="44"/>
      <c r="VKB426" s="44"/>
      <c r="VKC426" s="44"/>
      <c r="VKD426" s="44"/>
      <c r="VKE426" s="44"/>
      <c r="VKF426" s="44"/>
      <c r="VKG426" s="44"/>
      <c r="VKH426" s="44"/>
      <c r="VKI426" s="44"/>
      <c r="VKJ426" s="44"/>
      <c r="VKK426" s="44"/>
      <c r="VKL426" s="44"/>
      <c r="VKM426" s="44"/>
      <c r="VKN426" s="44"/>
      <c r="VKO426" s="44"/>
      <c r="VKP426" s="44"/>
      <c r="VKQ426" s="44"/>
      <c r="VKR426" s="44"/>
      <c r="VKS426" s="44"/>
      <c r="VKT426" s="44"/>
      <c r="VKU426" s="44"/>
      <c r="VKV426" s="44"/>
      <c r="VKW426" s="44"/>
      <c r="VKX426" s="44"/>
      <c r="VKY426" s="44"/>
      <c r="VKZ426" s="44"/>
      <c r="VLA426" s="44"/>
      <c r="VLB426" s="44"/>
      <c r="VLC426" s="44"/>
      <c r="VLD426" s="44"/>
      <c r="VLE426" s="44"/>
      <c r="VLF426" s="44"/>
      <c r="VLG426" s="44"/>
      <c r="VLH426" s="44"/>
      <c r="VLI426" s="44"/>
      <c r="VLJ426" s="44"/>
      <c r="VLK426" s="44"/>
      <c r="VLL426" s="44"/>
      <c r="VLM426" s="44"/>
      <c r="VLN426" s="44"/>
      <c r="VLO426" s="44"/>
      <c r="VLP426" s="44"/>
      <c r="VLQ426" s="44"/>
      <c r="VLR426" s="44"/>
      <c r="VLS426" s="44"/>
      <c r="VLT426" s="44"/>
      <c r="VLU426" s="44"/>
      <c r="VLV426" s="44"/>
      <c r="VLW426" s="44"/>
      <c r="VLX426" s="44"/>
      <c r="VLY426" s="44"/>
      <c r="VLZ426" s="44"/>
      <c r="VMA426" s="44"/>
      <c r="VMB426" s="44"/>
      <c r="VMC426" s="44"/>
      <c r="VMD426" s="44"/>
      <c r="VME426" s="44"/>
      <c r="VMF426" s="44"/>
      <c r="VMG426" s="44"/>
      <c r="VMH426" s="44"/>
      <c r="VMI426" s="44"/>
      <c r="VMJ426" s="44"/>
      <c r="VMK426" s="44"/>
      <c r="VML426" s="44"/>
      <c r="VMM426" s="44"/>
      <c r="VMN426" s="44"/>
      <c r="VMO426" s="44"/>
      <c r="VMP426" s="44"/>
      <c r="VMQ426" s="44"/>
      <c r="VMR426" s="44"/>
      <c r="VMS426" s="44"/>
      <c r="VMT426" s="44"/>
      <c r="VMU426" s="44"/>
      <c r="VMV426" s="44"/>
      <c r="VMW426" s="44"/>
      <c r="VMX426" s="44"/>
      <c r="VMY426" s="44"/>
      <c r="VMZ426" s="44"/>
      <c r="VNA426" s="44"/>
      <c r="VNB426" s="44"/>
      <c r="VNC426" s="44"/>
      <c r="VND426" s="44"/>
      <c r="VNE426" s="44"/>
      <c r="VNF426" s="44"/>
      <c r="VNG426" s="44"/>
      <c r="VNH426" s="44"/>
      <c r="VNI426" s="44"/>
      <c r="VNJ426" s="44"/>
      <c r="VNK426" s="44"/>
      <c r="VNL426" s="44"/>
      <c r="VNM426" s="44"/>
      <c r="VNN426" s="44"/>
      <c r="VNO426" s="44"/>
      <c r="VNP426" s="44"/>
      <c r="VNQ426" s="44"/>
      <c r="VNR426" s="44"/>
      <c r="VNS426" s="44"/>
      <c r="VNT426" s="44"/>
      <c r="VNU426" s="44"/>
      <c r="VNV426" s="44"/>
      <c r="VNW426" s="44"/>
      <c r="VNX426" s="44"/>
      <c r="VNY426" s="44"/>
      <c r="VNZ426" s="44"/>
      <c r="VOA426" s="44"/>
      <c r="VOB426" s="44"/>
      <c r="VOC426" s="44"/>
      <c r="VOD426" s="44"/>
      <c r="VOE426" s="44"/>
      <c r="VOF426" s="44"/>
      <c r="VOG426" s="44"/>
      <c r="VOH426" s="44"/>
      <c r="VOI426" s="44"/>
      <c r="VOJ426" s="44"/>
      <c r="VOK426" s="44"/>
      <c r="VOL426" s="44"/>
      <c r="VOM426" s="44"/>
      <c r="VON426" s="44"/>
      <c r="VOO426" s="44"/>
      <c r="VOP426" s="44"/>
      <c r="VOQ426" s="44"/>
      <c r="VOR426" s="44"/>
      <c r="VOS426" s="44"/>
      <c r="VOT426" s="44"/>
      <c r="VOU426" s="44"/>
      <c r="VOV426" s="44"/>
      <c r="VOW426" s="44"/>
      <c r="VOX426" s="44"/>
      <c r="VOY426" s="44"/>
      <c r="VOZ426" s="44"/>
      <c r="VPA426" s="44"/>
      <c r="VPB426" s="44"/>
      <c r="VPC426" s="44"/>
      <c r="VPD426" s="44"/>
      <c r="VPE426" s="44"/>
      <c r="VPF426" s="44"/>
      <c r="VPG426" s="44"/>
      <c r="VPH426" s="44"/>
      <c r="VPI426" s="44"/>
      <c r="VPJ426" s="44"/>
      <c r="VPK426" s="44"/>
      <c r="VPL426" s="44"/>
      <c r="VPM426" s="44"/>
      <c r="VPN426" s="44"/>
      <c r="VPO426" s="44"/>
      <c r="VPP426" s="44"/>
      <c r="VPQ426" s="44"/>
      <c r="VPR426" s="44"/>
      <c r="VPS426" s="44"/>
      <c r="VPT426" s="44"/>
      <c r="VPU426" s="44"/>
      <c r="VPV426" s="44"/>
      <c r="VPW426" s="44"/>
      <c r="VPX426" s="44"/>
      <c r="VPY426" s="44"/>
      <c r="VPZ426" s="44"/>
      <c r="VQA426" s="44"/>
      <c r="VQB426" s="44"/>
      <c r="VQC426" s="44"/>
      <c r="VQD426" s="44"/>
      <c r="VQE426" s="44"/>
      <c r="VQF426" s="44"/>
      <c r="VQG426" s="44"/>
      <c r="VQH426" s="44"/>
      <c r="VQI426" s="44"/>
      <c r="VQJ426" s="44"/>
      <c r="VQK426" s="44"/>
      <c r="VQL426" s="44"/>
      <c r="VQM426" s="44"/>
      <c r="VQN426" s="44"/>
      <c r="VQO426" s="44"/>
      <c r="VQP426" s="44"/>
      <c r="VQQ426" s="44"/>
      <c r="VQR426" s="44"/>
      <c r="VQS426" s="44"/>
      <c r="VQT426" s="44"/>
      <c r="VQU426" s="44"/>
      <c r="VQV426" s="44"/>
      <c r="VQW426" s="44"/>
      <c r="VQX426" s="44"/>
      <c r="VQY426" s="44"/>
      <c r="VQZ426" s="44"/>
      <c r="VRA426" s="44"/>
      <c r="VRB426" s="44"/>
      <c r="VRC426" s="44"/>
      <c r="VRD426" s="44"/>
      <c r="VRE426" s="44"/>
      <c r="VRF426" s="44"/>
      <c r="VRG426" s="44"/>
      <c r="VRH426" s="44"/>
      <c r="VRI426" s="44"/>
      <c r="VRJ426" s="44"/>
      <c r="VRK426" s="44"/>
      <c r="VRL426" s="44"/>
      <c r="VRM426" s="44"/>
      <c r="VRN426" s="44"/>
      <c r="VRO426" s="44"/>
      <c r="VRP426" s="44"/>
      <c r="VRQ426" s="44"/>
      <c r="VRR426" s="44"/>
      <c r="VRS426" s="44"/>
      <c r="VRT426" s="44"/>
      <c r="VRU426" s="44"/>
      <c r="VRV426" s="44"/>
      <c r="VRW426" s="44"/>
      <c r="VRX426" s="44"/>
      <c r="VRY426" s="44"/>
      <c r="VRZ426" s="44"/>
      <c r="VSA426" s="44"/>
      <c r="VSB426" s="44"/>
      <c r="VSC426" s="44"/>
      <c r="VSD426" s="44"/>
      <c r="VSE426" s="44"/>
      <c r="VSF426" s="44"/>
      <c r="VSG426" s="44"/>
      <c r="VSH426" s="44"/>
      <c r="VSI426" s="44"/>
      <c r="VSJ426" s="44"/>
      <c r="VSK426" s="44"/>
      <c r="VSL426" s="44"/>
      <c r="VSM426" s="44"/>
      <c r="VSN426" s="44"/>
      <c r="VSO426" s="44"/>
      <c r="VSP426" s="44"/>
      <c r="VSQ426" s="44"/>
      <c r="VSR426" s="44"/>
      <c r="VSS426" s="44"/>
      <c r="VST426" s="44"/>
      <c r="VSU426" s="44"/>
      <c r="VSV426" s="44"/>
      <c r="VSW426" s="44"/>
      <c r="VSX426" s="44"/>
      <c r="VSY426" s="44"/>
      <c r="VSZ426" s="44"/>
      <c r="VTA426" s="44"/>
      <c r="VTB426" s="44"/>
      <c r="VTC426" s="44"/>
      <c r="VTD426" s="44"/>
      <c r="VTE426" s="44"/>
      <c r="VTF426" s="44"/>
      <c r="VTG426" s="44"/>
      <c r="VTH426" s="44"/>
      <c r="VTI426" s="44"/>
      <c r="VTJ426" s="44"/>
      <c r="VTK426" s="44"/>
      <c r="VTL426" s="44"/>
      <c r="VTM426" s="44"/>
      <c r="VTN426" s="44"/>
      <c r="VTO426" s="44"/>
      <c r="VTP426" s="44"/>
      <c r="VTQ426" s="44"/>
      <c r="VTR426" s="44"/>
      <c r="VTS426" s="44"/>
      <c r="VTT426" s="44"/>
      <c r="VTU426" s="44"/>
      <c r="VTV426" s="44"/>
      <c r="VTW426" s="44"/>
      <c r="VTX426" s="44"/>
      <c r="VTY426" s="44"/>
      <c r="VTZ426" s="44"/>
      <c r="VUA426" s="44"/>
      <c r="VUB426" s="44"/>
      <c r="VUC426" s="44"/>
      <c r="VUD426" s="44"/>
      <c r="VUE426" s="44"/>
      <c r="VUF426" s="44"/>
      <c r="VUG426" s="44"/>
      <c r="VUH426" s="44"/>
      <c r="VUI426" s="44"/>
      <c r="VUJ426" s="44"/>
      <c r="VUK426" s="44"/>
      <c r="VUL426" s="44"/>
      <c r="VUM426" s="44"/>
      <c r="VUN426" s="44"/>
      <c r="VUO426" s="44"/>
      <c r="VUP426" s="44"/>
      <c r="VUQ426" s="44"/>
      <c r="VUR426" s="44"/>
      <c r="VUS426" s="44"/>
      <c r="VUT426" s="44"/>
      <c r="VUU426" s="44"/>
      <c r="VUV426" s="44"/>
      <c r="VUW426" s="44"/>
      <c r="VUX426" s="44"/>
      <c r="VUY426" s="44"/>
      <c r="VUZ426" s="44"/>
      <c r="VVA426" s="44"/>
      <c r="VVB426" s="44"/>
      <c r="VVC426" s="44"/>
      <c r="VVD426" s="44"/>
      <c r="VVE426" s="44"/>
      <c r="VVF426" s="44"/>
      <c r="VVG426" s="44"/>
      <c r="VVH426" s="44"/>
      <c r="VVI426" s="44"/>
      <c r="VVJ426" s="44"/>
      <c r="VVK426" s="44"/>
      <c r="VVL426" s="44"/>
      <c r="VVM426" s="44"/>
      <c r="VVN426" s="44"/>
      <c r="VVO426" s="44"/>
      <c r="VVP426" s="44"/>
      <c r="VVQ426" s="44"/>
      <c r="VVR426" s="44"/>
      <c r="VVS426" s="44"/>
      <c r="VVT426" s="44"/>
      <c r="VVU426" s="44"/>
      <c r="VVV426" s="44"/>
      <c r="VVW426" s="44"/>
      <c r="VVX426" s="44"/>
      <c r="VVY426" s="44"/>
      <c r="VVZ426" s="44"/>
      <c r="VWA426" s="44"/>
      <c r="VWB426" s="44"/>
      <c r="VWC426" s="44"/>
      <c r="VWD426" s="44"/>
      <c r="VWE426" s="44"/>
      <c r="VWF426" s="44"/>
      <c r="VWG426" s="44"/>
      <c r="VWH426" s="44"/>
      <c r="VWI426" s="44"/>
      <c r="VWJ426" s="44"/>
      <c r="VWK426" s="44"/>
      <c r="VWL426" s="44"/>
      <c r="VWM426" s="44"/>
      <c r="VWN426" s="44"/>
      <c r="VWO426" s="44"/>
      <c r="VWP426" s="44"/>
      <c r="VWQ426" s="44"/>
      <c r="VWR426" s="44"/>
      <c r="VWS426" s="44"/>
      <c r="VWT426" s="44"/>
      <c r="VWU426" s="44"/>
      <c r="VWV426" s="44"/>
      <c r="VWW426" s="44"/>
      <c r="VWX426" s="44"/>
      <c r="VWY426" s="44"/>
      <c r="VWZ426" s="44"/>
      <c r="VXA426" s="44"/>
      <c r="VXB426" s="44"/>
      <c r="VXC426" s="44"/>
      <c r="VXD426" s="44"/>
      <c r="VXE426" s="44"/>
      <c r="VXF426" s="44"/>
      <c r="VXG426" s="44"/>
      <c r="VXH426" s="44"/>
      <c r="VXI426" s="44"/>
      <c r="VXJ426" s="44"/>
      <c r="VXK426" s="44"/>
      <c r="VXL426" s="44"/>
      <c r="VXM426" s="44"/>
      <c r="VXN426" s="44"/>
      <c r="VXO426" s="44"/>
      <c r="VXP426" s="44"/>
      <c r="VXQ426" s="44"/>
      <c r="VXR426" s="44"/>
      <c r="VXS426" s="44"/>
      <c r="VXT426" s="44"/>
      <c r="VXU426" s="44"/>
      <c r="VXV426" s="44"/>
      <c r="VXW426" s="44"/>
      <c r="VXX426" s="44"/>
      <c r="VXY426" s="44"/>
      <c r="VXZ426" s="44"/>
      <c r="VYA426" s="44"/>
      <c r="VYB426" s="44"/>
      <c r="VYC426" s="44"/>
      <c r="VYD426" s="44"/>
      <c r="VYE426" s="44"/>
      <c r="VYF426" s="44"/>
      <c r="VYG426" s="44"/>
      <c r="VYH426" s="44"/>
      <c r="VYI426" s="44"/>
      <c r="VYJ426" s="44"/>
      <c r="VYK426" s="44"/>
      <c r="VYL426" s="44"/>
      <c r="VYM426" s="44"/>
      <c r="VYN426" s="44"/>
      <c r="VYO426" s="44"/>
      <c r="VYP426" s="44"/>
      <c r="VYQ426" s="44"/>
      <c r="VYR426" s="44"/>
      <c r="VYS426" s="44"/>
      <c r="VYT426" s="44"/>
      <c r="VYU426" s="44"/>
      <c r="VYV426" s="44"/>
      <c r="VYW426" s="44"/>
      <c r="VYX426" s="44"/>
      <c r="VYY426" s="44"/>
      <c r="VYZ426" s="44"/>
      <c r="VZA426" s="44"/>
      <c r="VZB426" s="44"/>
      <c r="VZC426" s="44"/>
      <c r="VZD426" s="44"/>
      <c r="VZE426" s="44"/>
      <c r="VZF426" s="44"/>
      <c r="VZG426" s="44"/>
      <c r="VZH426" s="44"/>
      <c r="VZI426" s="44"/>
      <c r="VZJ426" s="44"/>
      <c r="VZK426" s="44"/>
      <c r="VZL426" s="44"/>
      <c r="VZM426" s="44"/>
      <c r="VZN426" s="44"/>
      <c r="VZO426" s="44"/>
      <c r="VZP426" s="44"/>
      <c r="VZQ426" s="44"/>
      <c r="VZR426" s="44"/>
      <c r="VZS426" s="44"/>
      <c r="VZT426" s="44"/>
      <c r="VZU426" s="44"/>
      <c r="VZV426" s="44"/>
      <c r="VZW426" s="44"/>
      <c r="VZX426" s="44"/>
      <c r="VZY426" s="44"/>
      <c r="VZZ426" s="44"/>
      <c r="WAA426" s="44"/>
      <c r="WAB426" s="44"/>
      <c r="WAC426" s="44"/>
      <c r="WAD426" s="44"/>
      <c r="WAE426" s="44"/>
      <c r="WAF426" s="44"/>
      <c r="WAG426" s="44"/>
      <c r="WAH426" s="44"/>
      <c r="WAI426" s="44"/>
      <c r="WAJ426" s="44"/>
      <c r="WAK426" s="44"/>
      <c r="WAL426" s="44"/>
      <c r="WAM426" s="44"/>
      <c r="WAN426" s="44"/>
      <c r="WAO426" s="44"/>
      <c r="WAP426" s="44"/>
      <c r="WAQ426" s="44"/>
      <c r="WAR426" s="44"/>
      <c r="WAS426" s="44"/>
      <c r="WAT426" s="44"/>
      <c r="WAU426" s="44"/>
      <c r="WAV426" s="44"/>
      <c r="WAW426" s="44"/>
      <c r="WAX426" s="44"/>
      <c r="WAY426" s="44"/>
      <c r="WAZ426" s="44"/>
      <c r="WBA426" s="44"/>
      <c r="WBB426" s="44"/>
      <c r="WBC426" s="44"/>
      <c r="WBD426" s="44"/>
      <c r="WBE426" s="44"/>
      <c r="WBF426" s="44"/>
      <c r="WBG426" s="44"/>
      <c r="WBH426" s="44"/>
      <c r="WBI426" s="44"/>
      <c r="WBJ426" s="44"/>
      <c r="WBK426" s="44"/>
      <c r="WBL426" s="44"/>
      <c r="WBM426" s="44"/>
      <c r="WBN426" s="44"/>
      <c r="WBO426" s="44"/>
      <c r="WBP426" s="44"/>
      <c r="WBQ426" s="44"/>
      <c r="WBR426" s="44"/>
      <c r="WBS426" s="44"/>
      <c r="WBT426" s="44"/>
      <c r="WBU426" s="44"/>
      <c r="WBV426" s="44"/>
      <c r="WBW426" s="44"/>
      <c r="WBX426" s="44"/>
      <c r="WBY426" s="44"/>
      <c r="WBZ426" s="44"/>
      <c r="WCA426" s="44"/>
      <c r="WCB426" s="44"/>
      <c r="WCC426" s="44"/>
      <c r="WCD426" s="44"/>
      <c r="WCE426" s="44"/>
      <c r="WCF426" s="44"/>
      <c r="WCG426" s="44"/>
      <c r="WCH426" s="44"/>
      <c r="WCI426" s="44"/>
      <c r="WCJ426" s="44"/>
      <c r="WCK426" s="44"/>
      <c r="WCL426" s="44"/>
      <c r="WCM426" s="44"/>
      <c r="WCN426" s="44"/>
      <c r="WCO426" s="44"/>
      <c r="WCP426" s="44"/>
      <c r="WCQ426" s="44"/>
      <c r="WCR426" s="44"/>
      <c r="WCS426" s="44"/>
      <c r="WCT426" s="44"/>
      <c r="WCU426" s="44"/>
      <c r="WCV426" s="44"/>
      <c r="WCW426" s="44"/>
      <c r="WCX426" s="44"/>
      <c r="WCY426" s="44"/>
      <c r="WCZ426" s="44"/>
      <c r="WDA426" s="44"/>
      <c r="WDB426" s="44"/>
      <c r="WDC426" s="44"/>
      <c r="WDD426" s="44"/>
      <c r="WDE426" s="44"/>
      <c r="WDF426" s="44"/>
      <c r="WDG426" s="44"/>
      <c r="WDH426" s="44"/>
      <c r="WDI426" s="44"/>
      <c r="WDJ426" s="44"/>
      <c r="WDK426" s="44"/>
      <c r="WDL426" s="44"/>
      <c r="WDM426" s="44"/>
      <c r="WDN426" s="44"/>
      <c r="WDO426" s="44"/>
      <c r="WDP426" s="44"/>
      <c r="WDQ426" s="44"/>
      <c r="WDR426" s="44"/>
      <c r="WDS426" s="44"/>
      <c r="WDT426" s="44"/>
      <c r="WDU426" s="44"/>
      <c r="WDV426" s="44"/>
      <c r="WDW426" s="44"/>
      <c r="WDX426" s="44"/>
      <c r="WDY426" s="44"/>
      <c r="WDZ426" s="44"/>
      <c r="WEA426" s="44"/>
      <c r="WEB426" s="44"/>
      <c r="WEC426" s="44"/>
      <c r="WED426" s="44"/>
      <c r="WEE426" s="44"/>
      <c r="WEF426" s="44"/>
      <c r="WEG426" s="44"/>
      <c r="WEH426" s="44"/>
      <c r="WEI426" s="44"/>
      <c r="WEJ426" s="44"/>
      <c r="WEK426" s="44"/>
      <c r="WEL426" s="44"/>
      <c r="WEM426" s="44"/>
      <c r="WEN426" s="44"/>
      <c r="WEO426" s="44"/>
      <c r="WEP426" s="44"/>
      <c r="WEQ426" s="44"/>
      <c r="WER426" s="44"/>
      <c r="WES426" s="44"/>
      <c r="WET426" s="44"/>
      <c r="WEU426" s="44"/>
      <c r="WEV426" s="44"/>
      <c r="WEW426" s="44"/>
      <c r="WEX426" s="44"/>
      <c r="WEY426" s="44"/>
      <c r="WEZ426" s="44"/>
      <c r="WFA426" s="44"/>
      <c r="WFB426" s="44"/>
      <c r="WFC426" s="44"/>
      <c r="WFD426" s="44"/>
      <c r="WFE426" s="44"/>
      <c r="WFF426" s="44"/>
      <c r="WFG426" s="44"/>
      <c r="WFH426" s="44"/>
      <c r="WFI426" s="44"/>
      <c r="WFJ426" s="44"/>
      <c r="WFK426" s="44"/>
      <c r="WFL426" s="44"/>
      <c r="WFM426" s="44"/>
      <c r="WFN426" s="44"/>
      <c r="WFO426" s="44"/>
      <c r="WFP426" s="44"/>
      <c r="WFQ426" s="44"/>
      <c r="WFR426" s="44"/>
      <c r="WFS426" s="44"/>
      <c r="WFT426" s="44"/>
      <c r="WFU426" s="44"/>
      <c r="WFV426" s="44"/>
      <c r="WFW426" s="44"/>
      <c r="WFX426" s="44"/>
      <c r="WFY426" s="44"/>
      <c r="WFZ426" s="44"/>
      <c r="WGA426" s="44"/>
      <c r="WGB426" s="44"/>
      <c r="WGC426" s="44"/>
      <c r="WGD426" s="44"/>
      <c r="WGE426" s="44"/>
      <c r="WGF426" s="44"/>
      <c r="WGG426" s="44"/>
      <c r="WGH426" s="44"/>
      <c r="WGI426" s="44"/>
      <c r="WGJ426" s="44"/>
      <c r="WGK426" s="44"/>
      <c r="WGL426" s="44"/>
      <c r="WGM426" s="44"/>
      <c r="WGN426" s="44"/>
      <c r="WGO426" s="44"/>
      <c r="WGP426" s="44"/>
      <c r="WGQ426" s="44"/>
      <c r="WGR426" s="44"/>
      <c r="WGS426" s="44"/>
      <c r="WGT426" s="44"/>
      <c r="WGU426" s="44"/>
      <c r="WGV426" s="44"/>
      <c r="WGW426" s="44"/>
      <c r="WGX426" s="44"/>
      <c r="WGY426" s="44"/>
      <c r="WGZ426" s="44"/>
      <c r="WHA426" s="44"/>
      <c r="WHB426" s="44"/>
      <c r="WHC426" s="44"/>
      <c r="WHD426" s="44"/>
      <c r="WHE426" s="44"/>
      <c r="WHF426" s="44"/>
      <c r="WHG426" s="44"/>
      <c r="WHH426" s="44"/>
      <c r="WHI426" s="44"/>
      <c r="WHJ426" s="44"/>
      <c r="WHK426" s="44"/>
      <c r="WHL426" s="44"/>
      <c r="WHM426" s="44"/>
      <c r="WHN426" s="44"/>
      <c r="WHO426" s="44"/>
      <c r="WHP426" s="44"/>
      <c r="WHQ426" s="44"/>
      <c r="WHR426" s="44"/>
      <c r="WHS426" s="44"/>
      <c r="WHT426" s="44"/>
      <c r="WHU426" s="44"/>
      <c r="WHV426" s="44"/>
      <c r="WHW426" s="44"/>
      <c r="WHX426" s="44"/>
      <c r="WHY426" s="44"/>
      <c r="WHZ426" s="44"/>
      <c r="WIA426" s="44"/>
      <c r="WIB426" s="44"/>
      <c r="WIC426" s="44"/>
      <c r="WID426" s="44"/>
      <c r="WIE426" s="44"/>
      <c r="WIF426" s="44"/>
      <c r="WIG426" s="44"/>
      <c r="WIH426" s="44"/>
      <c r="WII426" s="44"/>
      <c r="WIJ426" s="44"/>
      <c r="WIK426" s="44"/>
      <c r="WIL426" s="44"/>
      <c r="WIM426" s="44"/>
      <c r="WIN426" s="44"/>
      <c r="WIO426" s="44"/>
      <c r="WIP426" s="44"/>
      <c r="WIQ426" s="44"/>
      <c r="WIR426" s="44"/>
      <c r="WIS426" s="44"/>
      <c r="WIT426" s="44"/>
      <c r="WIU426" s="44"/>
      <c r="WIV426" s="44"/>
      <c r="WIW426" s="44"/>
      <c r="WIX426" s="44"/>
      <c r="WIY426" s="44"/>
      <c r="WIZ426" s="44"/>
      <c r="WJA426" s="44"/>
      <c r="WJB426" s="44"/>
      <c r="WJC426" s="44"/>
      <c r="WJD426" s="44"/>
      <c r="WJE426" s="44"/>
      <c r="WJF426" s="44"/>
      <c r="WJG426" s="44"/>
      <c r="WJH426" s="44"/>
      <c r="WJI426" s="44"/>
      <c r="WJJ426" s="44"/>
      <c r="WJK426" s="44"/>
      <c r="WJL426" s="44"/>
      <c r="WJM426" s="44"/>
      <c r="WJN426" s="44"/>
      <c r="WJO426" s="44"/>
      <c r="WJP426" s="44"/>
      <c r="WJQ426" s="44"/>
      <c r="WJR426" s="44"/>
      <c r="WJS426" s="44"/>
      <c r="WJT426" s="44"/>
      <c r="WJU426" s="44"/>
      <c r="WJV426" s="44"/>
      <c r="WJW426" s="44"/>
      <c r="WJX426" s="44"/>
      <c r="WJY426" s="44"/>
      <c r="WJZ426" s="44"/>
      <c r="WKA426" s="44"/>
      <c r="WKB426" s="44"/>
      <c r="WKC426" s="44"/>
      <c r="WKD426" s="44"/>
      <c r="WKE426" s="44"/>
      <c r="WKF426" s="44"/>
      <c r="WKG426" s="44"/>
      <c r="WKH426" s="44"/>
      <c r="WKI426" s="44"/>
      <c r="WKJ426" s="44"/>
      <c r="WKK426" s="44"/>
      <c r="WKL426" s="44"/>
      <c r="WKM426" s="44"/>
      <c r="WKN426" s="44"/>
      <c r="WKO426" s="44"/>
      <c r="WKP426" s="44"/>
      <c r="WKQ426" s="44"/>
      <c r="WKR426" s="44"/>
      <c r="WKS426" s="44"/>
      <c r="WKT426" s="44"/>
      <c r="WKU426" s="44"/>
      <c r="WKV426" s="44"/>
      <c r="WKW426" s="44"/>
      <c r="WKX426" s="44"/>
      <c r="WKY426" s="44"/>
      <c r="WKZ426" s="44"/>
      <c r="WLA426" s="44"/>
      <c r="WLB426" s="44"/>
      <c r="WLC426" s="44"/>
      <c r="WLD426" s="44"/>
      <c r="WLE426" s="44"/>
      <c r="WLF426" s="44"/>
      <c r="WLG426" s="44"/>
      <c r="WLH426" s="44"/>
      <c r="WLI426" s="44"/>
      <c r="WLJ426" s="44"/>
      <c r="WLK426" s="44"/>
      <c r="WLL426" s="44"/>
      <c r="WLM426" s="44"/>
      <c r="WLN426" s="44"/>
      <c r="WLO426" s="44"/>
      <c r="WLP426" s="44"/>
      <c r="WLQ426" s="44"/>
      <c r="WLR426" s="44"/>
      <c r="WLS426" s="44"/>
      <c r="WLT426" s="44"/>
      <c r="WLU426" s="44"/>
      <c r="WLV426" s="44"/>
      <c r="WLW426" s="44"/>
      <c r="WLX426" s="44"/>
      <c r="WLY426" s="44"/>
      <c r="WLZ426" s="44"/>
      <c r="WMA426" s="44"/>
      <c r="WMB426" s="44"/>
      <c r="WMC426" s="44"/>
      <c r="WMD426" s="44"/>
      <c r="WME426" s="44"/>
      <c r="WMF426" s="44"/>
      <c r="WMG426" s="44"/>
      <c r="WMH426" s="44"/>
      <c r="WMI426" s="44"/>
      <c r="WMJ426" s="44"/>
      <c r="WMK426" s="44"/>
      <c r="WML426" s="44"/>
      <c r="WMM426" s="44"/>
      <c r="WMN426" s="44"/>
      <c r="WMO426" s="44"/>
      <c r="WMP426" s="44"/>
      <c r="WMQ426" s="44"/>
      <c r="WMR426" s="44"/>
      <c r="WMS426" s="44"/>
      <c r="WMT426" s="44"/>
      <c r="WMU426" s="44"/>
      <c r="WMV426" s="44"/>
      <c r="WMW426" s="44"/>
      <c r="WMX426" s="44"/>
      <c r="WMY426" s="44"/>
      <c r="WMZ426" s="44"/>
      <c r="WNA426" s="44"/>
      <c r="WNB426" s="44"/>
      <c r="WNC426" s="44"/>
      <c r="WND426" s="44"/>
      <c r="WNE426" s="44"/>
      <c r="WNF426" s="44"/>
      <c r="WNG426" s="44"/>
      <c r="WNH426" s="44"/>
      <c r="WNI426" s="44"/>
      <c r="WNJ426" s="44"/>
      <c r="WNK426" s="44"/>
      <c r="WNL426" s="44"/>
      <c r="WNM426" s="44"/>
      <c r="WNN426" s="44"/>
      <c r="WNO426" s="44"/>
      <c r="WNP426" s="44"/>
      <c r="WNQ426" s="44"/>
      <c r="WNR426" s="44"/>
      <c r="WNS426" s="44"/>
      <c r="WNT426" s="44"/>
      <c r="WNU426" s="44"/>
      <c r="WNV426" s="44"/>
      <c r="WNW426" s="44"/>
      <c r="WNX426" s="44"/>
      <c r="WNY426" s="44"/>
      <c r="WNZ426" s="44"/>
      <c r="WOA426" s="44"/>
      <c r="WOB426" s="44"/>
      <c r="WOC426" s="44"/>
      <c r="WOD426" s="44"/>
      <c r="WOE426" s="44"/>
      <c r="WOF426" s="44"/>
      <c r="WOG426" s="44"/>
      <c r="WOH426" s="44"/>
      <c r="WOI426" s="44"/>
      <c r="WOJ426" s="44"/>
      <c r="WOK426" s="44"/>
      <c r="WOL426" s="44"/>
      <c r="WOM426" s="44"/>
      <c r="WON426" s="44"/>
      <c r="WOO426" s="44"/>
      <c r="WOP426" s="44"/>
      <c r="WOQ426" s="44"/>
      <c r="WOR426" s="44"/>
      <c r="WOS426" s="44"/>
      <c r="WOT426" s="44"/>
      <c r="WOU426" s="44"/>
      <c r="WOV426" s="44"/>
      <c r="WOW426" s="44"/>
      <c r="WOX426" s="44"/>
      <c r="WOY426" s="44"/>
      <c r="WOZ426" s="44"/>
      <c r="WPA426" s="44"/>
      <c r="WPB426" s="44"/>
      <c r="WPC426" s="44"/>
      <c r="WPD426" s="44"/>
      <c r="WPE426" s="44"/>
      <c r="WPF426" s="44"/>
      <c r="WPG426" s="44"/>
      <c r="WPH426" s="44"/>
      <c r="WPI426" s="44"/>
      <c r="WPJ426" s="44"/>
      <c r="WPK426" s="44"/>
      <c r="WPL426" s="44"/>
      <c r="WPM426" s="44"/>
      <c r="WPN426" s="44"/>
      <c r="WPO426" s="44"/>
      <c r="WPP426" s="44"/>
      <c r="WPQ426" s="44"/>
      <c r="WPR426" s="44"/>
      <c r="WPS426" s="44"/>
      <c r="WPT426" s="44"/>
      <c r="WPU426" s="44"/>
      <c r="WPV426" s="44"/>
      <c r="WPW426" s="44"/>
      <c r="WPX426" s="44"/>
      <c r="WPY426" s="44"/>
      <c r="WPZ426" s="44"/>
      <c r="WQA426" s="44"/>
      <c r="WQB426" s="44"/>
      <c r="WQC426" s="44"/>
      <c r="WQD426" s="44"/>
      <c r="WQE426" s="44"/>
      <c r="WQF426" s="44"/>
      <c r="WQG426" s="44"/>
      <c r="WQH426" s="44"/>
      <c r="WQI426" s="44"/>
      <c r="WQJ426" s="44"/>
      <c r="WQK426" s="44"/>
      <c r="WQL426" s="44"/>
      <c r="WQM426" s="44"/>
      <c r="WQN426" s="44"/>
      <c r="WQO426" s="44"/>
      <c r="WQP426" s="44"/>
      <c r="WQQ426" s="44"/>
      <c r="WQR426" s="44"/>
      <c r="WQS426" s="44"/>
      <c r="WQT426" s="44"/>
      <c r="WQU426" s="44"/>
      <c r="WQV426" s="44"/>
      <c r="WQW426" s="44"/>
      <c r="WQX426" s="44"/>
      <c r="WQY426" s="44"/>
      <c r="WQZ426" s="44"/>
      <c r="WRA426" s="44"/>
      <c r="WRB426" s="44"/>
      <c r="WRC426" s="44"/>
      <c r="WRD426" s="44"/>
      <c r="WRE426" s="44"/>
      <c r="WRF426" s="44"/>
      <c r="WRG426" s="44"/>
      <c r="WRH426" s="44"/>
      <c r="WRI426" s="44"/>
      <c r="WRJ426" s="44"/>
      <c r="WRK426" s="44"/>
      <c r="WRL426" s="44"/>
      <c r="WRM426" s="44"/>
      <c r="WRN426" s="44"/>
      <c r="WRO426" s="44"/>
      <c r="WRP426" s="44"/>
      <c r="WRQ426" s="44"/>
      <c r="WRR426" s="44"/>
      <c r="WRS426" s="44"/>
      <c r="WRT426" s="44"/>
      <c r="WRU426" s="44"/>
      <c r="WRV426" s="44"/>
      <c r="WRW426" s="44"/>
      <c r="WRX426" s="44"/>
      <c r="WRY426" s="44"/>
      <c r="WRZ426" s="44"/>
      <c r="WSA426" s="44"/>
      <c r="WSB426" s="44"/>
      <c r="WSC426" s="44"/>
      <c r="WSD426" s="44"/>
      <c r="WSE426" s="44"/>
      <c r="WSF426" s="44"/>
      <c r="WSG426" s="44"/>
      <c r="WSH426" s="44"/>
      <c r="WSI426" s="44"/>
      <c r="WSJ426" s="44"/>
      <c r="WSK426" s="44"/>
      <c r="WSL426" s="44"/>
      <c r="WSM426" s="44"/>
      <c r="WSN426" s="44"/>
      <c r="WSO426" s="44"/>
      <c r="WSP426" s="44"/>
      <c r="WSQ426" s="44"/>
      <c r="WSR426" s="44"/>
      <c r="WSS426" s="44"/>
      <c r="WST426" s="44"/>
      <c r="WSU426" s="44"/>
      <c r="WSV426" s="44"/>
      <c r="WSW426" s="44"/>
      <c r="WSX426" s="44"/>
      <c r="WSY426" s="44"/>
      <c r="WSZ426" s="44"/>
      <c r="WTA426" s="44"/>
      <c r="WTB426" s="44"/>
      <c r="WTC426" s="44"/>
      <c r="WTD426" s="44"/>
      <c r="WTE426" s="44"/>
      <c r="WTF426" s="44"/>
      <c r="WTG426" s="44"/>
      <c r="WTH426" s="44"/>
      <c r="WTI426" s="44"/>
      <c r="WTJ426" s="44"/>
      <c r="WTK426" s="44"/>
      <c r="WTL426" s="44"/>
      <c r="WTM426" s="44"/>
      <c r="WTN426" s="44"/>
      <c r="WTO426" s="44"/>
      <c r="WTP426" s="44"/>
      <c r="WTQ426" s="44"/>
      <c r="WTR426" s="44"/>
      <c r="WTS426" s="44"/>
      <c r="WTT426" s="44"/>
      <c r="WTU426" s="44"/>
      <c r="WTV426" s="44"/>
      <c r="WTW426" s="44"/>
      <c r="WTX426" s="44"/>
      <c r="WTY426" s="44"/>
      <c r="WTZ426" s="44"/>
      <c r="WUA426" s="44"/>
      <c r="WUB426" s="44"/>
      <c r="WUC426" s="44"/>
      <c r="WUD426" s="44"/>
      <c r="WUE426" s="44"/>
      <c r="WUF426" s="44"/>
      <c r="WUG426" s="44"/>
      <c r="WUH426" s="44"/>
      <c r="WUI426" s="44"/>
      <c r="WUJ426" s="44"/>
      <c r="WUK426" s="44"/>
      <c r="WUL426" s="44"/>
      <c r="WUM426" s="44"/>
      <c r="WUN426" s="44"/>
      <c r="WUO426" s="44"/>
      <c r="WUP426" s="44"/>
      <c r="WUQ426" s="44"/>
      <c r="WUR426" s="44"/>
      <c r="WUS426" s="44"/>
      <c r="WUT426" s="44"/>
      <c r="WUU426" s="44"/>
      <c r="WUV426" s="44"/>
      <c r="WUW426" s="44"/>
      <c r="WUX426" s="44"/>
      <c r="WUY426" s="44"/>
      <c r="WUZ426" s="44"/>
      <c r="WVA426" s="44"/>
      <c r="WVB426" s="44"/>
      <c r="WVC426" s="44"/>
      <c r="WVD426" s="44"/>
      <c r="WVE426" s="44"/>
      <c r="WVF426" s="44"/>
      <c r="WVG426" s="44"/>
      <c r="WVH426" s="44"/>
      <c r="WVI426" s="44"/>
      <c r="WVJ426" s="44"/>
      <c r="WVK426" s="44"/>
      <c r="WVL426" s="44"/>
      <c r="WVM426" s="44"/>
      <c r="WVN426" s="44"/>
      <c r="WVO426" s="44"/>
      <c r="WVP426" s="44"/>
      <c r="WVQ426" s="44"/>
      <c r="WVR426" s="44"/>
      <c r="WVS426" s="44"/>
      <c r="WVT426" s="44"/>
      <c r="WVU426" s="44"/>
      <c r="WVV426" s="44"/>
      <c r="WVW426" s="44"/>
      <c r="WVX426" s="44"/>
      <c r="WVY426" s="44"/>
      <c r="WVZ426" s="44"/>
      <c r="WWA426" s="44"/>
      <c r="WWB426" s="44"/>
      <c r="WWC426" s="44"/>
      <c r="WWD426" s="44"/>
      <c r="WWE426" s="44"/>
      <c r="WWF426" s="44"/>
      <c r="WWG426" s="44"/>
      <c r="WWH426" s="44"/>
      <c r="WWI426" s="44"/>
      <c r="WWJ426" s="44"/>
      <c r="WWK426" s="44"/>
      <c r="WWL426" s="44"/>
      <c r="WWM426" s="44"/>
      <c r="WWN426" s="44"/>
      <c r="WWO426" s="44"/>
      <c r="WWP426" s="44"/>
      <c r="WWQ426" s="44"/>
      <c r="WWR426" s="44"/>
      <c r="WWS426" s="44"/>
      <c r="WWT426" s="44"/>
      <c r="WWU426" s="44"/>
      <c r="WWV426" s="44"/>
      <c r="WWW426" s="44"/>
      <c r="WWX426" s="44"/>
      <c r="WWY426" s="44"/>
      <c r="WWZ426" s="44"/>
      <c r="WXA426" s="44"/>
      <c r="WXB426" s="44"/>
      <c r="WXC426" s="44"/>
      <c r="WXD426" s="44"/>
      <c r="WXE426" s="44"/>
      <c r="WXF426" s="44"/>
      <c r="WXG426" s="44"/>
      <c r="WXH426" s="44"/>
      <c r="WXI426" s="44"/>
      <c r="WXJ426" s="44"/>
      <c r="WXK426" s="44"/>
      <c r="WXL426" s="44"/>
      <c r="WXM426" s="44"/>
      <c r="WXN426" s="44"/>
      <c r="WXO426" s="44"/>
      <c r="WXP426" s="44"/>
      <c r="WXQ426" s="44"/>
      <c r="WXR426" s="44"/>
      <c r="WXS426" s="44"/>
      <c r="WXT426" s="44"/>
      <c r="WXU426" s="44"/>
      <c r="WXV426" s="44"/>
      <c r="WXW426" s="44"/>
      <c r="WXX426" s="44"/>
      <c r="WXY426" s="44"/>
      <c r="WXZ426" s="44"/>
      <c r="WYA426" s="44"/>
      <c r="WYB426" s="44"/>
      <c r="WYC426" s="44"/>
      <c r="WYD426" s="44"/>
      <c r="WYE426" s="44"/>
      <c r="WYF426" s="44"/>
      <c r="WYG426" s="44"/>
      <c r="WYH426" s="44"/>
      <c r="WYI426" s="44"/>
      <c r="WYJ426" s="44"/>
      <c r="WYK426" s="44"/>
      <c r="WYL426" s="44"/>
      <c r="WYM426" s="44"/>
      <c r="WYN426" s="44"/>
      <c r="WYO426" s="44"/>
      <c r="WYP426" s="44"/>
      <c r="WYQ426" s="44"/>
      <c r="WYR426" s="44"/>
      <c r="WYS426" s="44"/>
      <c r="WYT426" s="44"/>
      <c r="WYU426" s="44"/>
      <c r="WYV426" s="44"/>
      <c r="WYW426" s="44"/>
      <c r="WYX426" s="44"/>
      <c r="WYY426" s="44"/>
      <c r="WYZ426" s="44"/>
      <c r="WZA426" s="44"/>
      <c r="WZB426" s="44"/>
      <c r="WZC426" s="44"/>
      <c r="WZD426" s="44"/>
      <c r="WZE426" s="44"/>
      <c r="WZF426" s="44"/>
      <c r="WZG426" s="44"/>
      <c r="WZH426" s="44"/>
      <c r="WZI426" s="44"/>
      <c r="WZJ426" s="44"/>
      <c r="WZK426" s="44"/>
      <c r="WZL426" s="44"/>
      <c r="WZM426" s="44"/>
      <c r="WZN426" s="44"/>
      <c r="WZO426" s="44"/>
      <c r="WZP426" s="44"/>
      <c r="WZQ426" s="44"/>
      <c r="WZR426" s="44"/>
      <c r="WZS426" s="44"/>
      <c r="WZT426" s="44"/>
      <c r="WZU426" s="44"/>
      <c r="WZV426" s="44"/>
      <c r="WZW426" s="44"/>
      <c r="WZX426" s="44"/>
      <c r="WZY426" s="44"/>
      <c r="WZZ426" s="44"/>
      <c r="XAA426" s="44"/>
      <c r="XAB426" s="44"/>
      <c r="XAC426" s="44"/>
      <c r="XAD426" s="44"/>
      <c r="XAE426" s="44"/>
      <c r="XAF426" s="44"/>
      <c r="XAG426" s="44"/>
      <c r="XAH426" s="44"/>
      <c r="XAI426" s="44"/>
      <c r="XAJ426" s="44"/>
      <c r="XAK426" s="44"/>
      <c r="XAL426" s="44"/>
      <c r="XAM426" s="44"/>
      <c r="XAN426" s="44"/>
      <c r="XAO426" s="44"/>
      <c r="XAP426" s="44"/>
      <c r="XAQ426" s="44"/>
      <c r="XAR426" s="44"/>
      <c r="XAS426" s="44"/>
      <c r="XAT426" s="44"/>
      <c r="XAU426" s="44"/>
      <c r="XAV426" s="44"/>
      <c r="XAW426" s="44"/>
      <c r="XAX426" s="44"/>
      <c r="XAY426" s="44"/>
      <c r="XAZ426" s="44"/>
      <c r="XBA426" s="44"/>
      <c r="XBB426" s="44"/>
      <c r="XBC426" s="44"/>
      <c r="XBD426" s="44"/>
      <c r="XBE426" s="44"/>
      <c r="XBF426" s="44"/>
      <c r="XBG426" s="44"/>
      <c r="XBH426" s="44"/>
      <c r="XBI426" s="44"/>
      <c r="XBJ426" s="44"/>
      <c r="XBK426" s="44"/>
      <c r="XBL426" s="44"/>
      <c r="XBM426" s="44"/>
      <c r="XBN426" s="44"/>
      <c r="XBO426" s="44"/>
      <c r="XBP426" s="44"/>
      <c r="XBQ426" s="44"/>
      <c r="XBR426" s="44"/>
      <c r="XBS426" s="44"/>
      <c r="XBT426" s="44"/>
      <c r="XBU426" s="44"/>
      <c r="XBV426" s="44"/>
      <c r="XBW426" s="44"/>
      <c r="XBX426" s="44"/>
      <c r="XBY426" s="44"/>
      <c r="XBZ426" s="44"/>
      <c r="XCA426" s="44"/>
      <c r="XCB426" s="44"/>
      <c r="XCC426" s="44"/>
      <c r="XCD426" s="44"/>
      <c r="XCE426" s="44"/>
      <c r="XCF426" s="44"/>
      <c r="XCG426" s="44"/>
      <c r="XCH426" s="44"/>
      <c r="XCI426" s="44"/>
      <c r="XCJ426" s="44"/>
      <c r="XCK426" s="44"/>
      <c r="XCL426" s="44"/>
      <c r="XCM426" s="44"/>
      <c r="XCN426" s="44"/>
      <c r="XCO426" s="44"/>
      <c r="XCP426" s="44"/>
      <c r="XCQ426" s="44"/>
      <c r="XCR426" s="44"/>
      <c r="XCS426" s="44"/>
      <c r="XCT426" s="44"/>
      <c r="XCU426" s="44"/>
      <c r="XCV426" s="44"/>
      <c r="XCW426" s="44"/>
      <c r="XCX426" s="44"/>
      <c r="XCY426" s="44"/>
      <c r="XCZ426" s="44"/>
      <c r="XDA426" s="44"/>
      <c r="XDB426" s="44"/>
      <c r="XDC426" s="44"/>
      <c r="XDD426" s="44"/>
      <c r="XDE426" s="44"/>
      <c r="XDF426" s="44"/>
      <c r="XDG426" s="44"/>
      <c r="XDH426" s="44"/>
      <c r="XDI426" s="44"/>
      <c r="XDJ426" s="44"/>
      <c r="XDK426" s="44"/>
      <c r="XDL426" s="44"/>
      <c r="XDM426" s="44"/>
      <c r="XDN426" s="44"/>
      <c r="XDO426" s="44"/>
      <c r="XDP426" s="44"/>
      <c r="XDQ426" s="44"/>
      <c r="XDR426" s="44"/>
      <c r="XDS426" s="44"/>
      <c r="XDT426" s="44"/>
      <c r="XDU426" s="44"/>
      <c r="XDV426" s="44"/>
      <c r="XDW426" s="44"/>
      <c r="XDX426" s="44"/>
      <c r="XDY426" s="44"/>
      <c r="XDZ426" s="44"/>
      <c r="XEA426" s="44"/>
      <c r="XEB426" s="44"/>
      <c r="XEC426" s="44"/>
      <c r="XED426" s="44"/>
      <c r="XEE426" s="44"/>
      <c r="XEF426" s="44"/>
      <c r="XEG426" s="44"/>
      <c r="XEH426" s="44"/>
      <c r="XEI426" s="44"/>
      <c r="XEJ426" s="44"/>
      <c r="XEK426" s="44"/>
      <c r="XEL426" s="44"/>
      <c r="XEM426" s="44"/>
      <c r="XEN426" s="44"/>
      <c r="XEO426" s="44"/>
      <c r="XEP426" s="44"/>
      <c r="XEQ426" s="44"/>
      <c r="XER426" s="44"/>
      <c r="XES426" s="44"/>
      <c r="XET426" s="44"/>
      <c r="XEU426" s="44"/>
      <c r="XEV426" s="44"/>
      <c r="XEW426" s="44"/>
      <c r="XEX426" s="44"/>
      <c r="XEY426" s="44"/>
      <c r="XEZ426" s="44"/>
      <c r="XFA426" s="44"/>
      <c r="XFB426" s="44"/>
    </row>
    <row r="427" spans="1:16382" ht="13.5" customHeight="1" x14ac:dyDescent="0.3">
      <c r="A427" s="252" t="s">
        <v>35</v>
      </c>
      <c r="B427" s="256"/>
      <c r="C427" s="256"/>
      <c r="D427" s="257">
        <f>D426/(COUNT(B421:C425)*2)</f>
        <v>0</v>
      </c>
    </row>
    <row r="428" spans="1:16382" ht="13.5" customHeight="1" x14ac:dyDescent="0.3">
      <c r="A428" s="135"/>
      <c r="B428" s="135"/>
      <c r="C428" s="135"/>
      <c r="D428" s="135"/>
    </row>
    <row r="429" spans="1:16382" ht="18" x14ac:dyDescent="0.3">
      <c r="A429" s="149" t="s">
        <v>28</v>
      </c>
      <c r="B429" s="150"/>
      <c r="C429" s="150"/>
      <c r="D429" s="150"/>
      <c r="E429" s="150"/>
      <c r="F429" s="152"/>
    </row>
    <row r="430" spans="1:16382" x14ac:dyDescent="0.3">
      <c r="A430" s="7" t="s">
        <v>267</v>
      </c>
      <c r="B430" s="109">
        <v>0</v>
      </c>
      <c r="C430" s="109"/>
      <c r="D430" s="108"/>
      <c r="E430" s="74"/>
      <c r="F430" s="158"/>
    </row>
    <row r="431" spans="1:16382" x14ac:dyDescent="0.3">
      <c r="A431" s="164" t="s">
        <v>137</v>
      </c>
      <c r="B431" s="109" t="s">
        <v>32</v>
      </c>
      <c r="C431" s="122" t="str">
        <f>IF(B431=0, -5, "0")</f>
        <v>0</v>
      </c>
      <c r="D431" s="123"/>
      <c r="E431" s="73"/>
      <c r="F431" s="158"/>
    </row>
    <row r="432" spans="1:16382" ht="17.25" x14ac:dyDescent="0.35">
      <c r="A432" s="206" t="s">
        <v>107</v>
      </c>
      <c r="B432" s="109" t="s">
        <v>32</v>
      </c>
      <c r="C432" s="112" t="str">
        <f>IF(B432=0, -10, IF(B432=1, -5, "0"))</f>
        <v>0</v>
      </c>
      <c r="D432" s="108"/>
      <c r="E432" s="73"/>
      <c r="F432" s="158"/>
    </row>
    <row r="433" spans="1:7" ht="30" x14ac:dyDescent="0.3">
      <c r="A433" s="4" t="s">
        <v>228</v>
      </c>
      <c r="B433" s="109">
        <v>0</v>
      </c>
      <c r="C433" s="109"/>
      <c r="D433" s="108"/>
      <c r="E433" s="73"/>
      <c r="F433" s="158"/>
    </row>
    <row r="434" spans="1:7" ht="30" x14ac:dyDescent="0.3">
      <c r="A434" s="53" t="s">
        <v>178</v>
      </c>
      <c r="B434" s="109">
        <v>0</v>
      </c>
      <c r="C434" s="109"/>
      <c r="D434" s="108"/>
      <c r="E434" s="73"/>
      <c r="F434" s="158"/>
      <c r="G434" s="11"/>
    </row>
    <row r="435" spans="1:7" x14ac:dyDescent="0.3">
      <c r="A435" s="328" t="s">
        <v>378</v>
      </c>
      <c r="B435" s="328"/>
      <c r="C435" s="328"/>
      <c r="D435" s="328"/>
      <c r="E435" s="328"/>
      <c r="F435" s="328"/>
      <c r="G435" s="11"/>
    </row>
    <row r="436" spans="1:7" ht="26.25" customHeight="1" x14ac:dyDescent="0.3">
      <c r="A436" s="53" t="s">
        <v>360</v>
      </c>
      <c r="B436" s="109">
        <v>0</v>
      </c>
      <c r="C436" s="109"/>
      <c r="D436" s="108"/>
      <c r="E436" s="73"/>
      <c r="F436" s="158"/>
      <c r="G436" s="186"/>
    </row>
    <row r="437" spans="1:7" ht="30" x14ac:dyDescent="0.3">
      <c r="A437" s="9" t="s">
        <v>390</v>
      </c>
      <c r="B437" s="109">
        <v>0</v>
      </c>
      <c r="C437" s="109"/>
      <c r="D437" s="108"/>
      <c r="E437" s="73"/>
      <c r="F437" s="158"/>
      <c r="G437" s="11"/>
    </row>
    <row r="438" spans="1:7" x14ac:dyDescent="0.3">
      <c r="A438" s="9" t="s">
        <v>391</v>
      </c>
      <c r="B438" s="109" t="s">
        <v>32</v>
      </c>
      <c r="C438" s="122" t="str">
        <f>IF(B438=0, -5, "0")</f>
        <v>0</v>
      </c>
      <c r="D438" s="108"/>
      <c r="E438" s="73"/>
      <c r="F438" s="158"/>
      <c r="G438" s="11"/>
    </row>
    <row r="439" spans="1:7" ht="45" x14ac:dyDescent="0.3">
      <c r="A439" s="4" t="s">
        <v>249</v>
      </c>
      <c r="B439" s="225" t="str">
        <f>IF(D439=1, 2, IF(AND(D439&lt;1,D439&gt;0), 1, "0"))</f>
        <v>0</v>
      </c>
      <c r="C439" s="109"/>
      <c r="D439" s="226" t="str">
        <f>IFERROR(E439/F439,"N.A")</f>
        <v>N.A</v>
      </c>
      <c r="E439" s="227">
        <f>COUNTIF('A1 Exploitation'!F398:F438,"ok")</f>
        <v>0</v>
      </c>
      <c r="F439" s="228">
        <f>COUNTA('A1 Exploitation'!F398:F438)</f>
        <v>0</v>
      </c>
      <c r="G439" s="11"/>
    </row>
    <row r="440" spans="1:7" ht="27.75" customHeight="1" x14ac:dyDescent="0.3">
      <c r="A440" s="252" t="s">
        <v>36</v>
      </c>
      <c r="B440" s="252"/>
      <c r="C440" s="252"/>
      <c r="D440" s="252">
        <f>SUM(B430:C434,B436:C439)</f>
        <v>0</v>
      </c>
    </row>
    <row r="441" spans="1:7" x14ac:dyDescent="0.3">
      <c r="A441" s="248" t="s">
        <v>35</v>
      </c>
      <c r="B441" s="249"/>
      <c r="C441" s="250"/>
      <c r="D441" s="251">
        <f>D440/(COUNT(B430:C434,B436:C439)*2)</f>
        <v>0</v>
      </c>
    </row>
    <row r="442" spans="1:7" x14ac:dyDescent="0.3">
      <c r="A442" s="2"/>
      <c r="B442" s="111"/>
      <c r="C442" s="111"/>
      <c r="D442" s="111"/>
    </row>
    <row r="443" spans="1:7" ht="18" x14ac:dyDescent="0.35">
      <c r="A443" s="268" t="s">
        <v>41</v>
      </c>
      <c r="B443" s="269"/>
      <c r="C443" s="270"/>
      <c r="D443" s="271">
        <f>SUM(D440,D417,D426,D406)</f>
        <v>0</v>
      </c>
    </row>
    <row r="444" spans="1:7" ht="18" x14ac:dyDescent="0.35">
      <c r="A444" s="268" t="s">
        <v>206</v>
      </c>
      <c r="B444" s="269"/>
      <c r="C444" s="270"/>
      <c r="D444" s="272">
        <f>D443/(COUNT(B430:C434,B410:C416,B421:C425,B398:C404,B436:C439)*2)</f>
        <v>0</v>
      </c>
      <c r="E444" s="91"/>
    </row>
    <row r="445" spans="1:7" x14ac:dyDescent="0.3">
      <c r="A445" s="1"/>
      <c r="B445" s="103"/>
      <c r="C445" s="111"/>
      <c r="D445" s="103"/>
    </row>
    <row r="446" spans="1:7" ht="18" x14ac:dyDescent="0.35">
      <c r="A446" s="280" t="s">
        <v>112</v>
      </c>
      <c r="B446" s="280"/>
      <c r="C446" s="280"/>
      <c r="D446" s="280"/>
      <c r="E446" s="280"/>
      <c r="F446" s="281"/>
      <c r="G446" s="106"/>
    </row>
    <row r="447" spans="1:7" x14ac:dyDescent="0.3">
      <c r="A447" s="55">
        <f>B11</f>
        <v>0</v>
      </c>
      <c r="B447" s="103"/>
      <c r="C447" s="111"/>
      <c r="D447" s="103"/>
    </row>
    <row r="448" spans="1:7" x14ac:dyDescent="0.3">
      <c r="A448" s="322" t="s">
        <v>30</v>
      </c>
      <c r="B448" s="323" t="s">
        <v>31</v>
      </c>
      <c r="C448" s="323"/>
      <c r="D448" s="323" t="s">
        <v>46</v>
      </c>
      <c r="E448" s="324" t="s">
        <v>310</v>
      </c>
      <c r="F448" s="324" t="s">
        <v>359</v>
      </c>
      <c r="G448" s="106"/>
    </row>
    <row r="449" spans="1:6" x14ac:dyDescent="0.3">
      <c r="A449" s="322"/>
      <c r="B449" s="247" t="s">
        <v>34</v>
      </c>
      <c r="C449" s="247" t="s">
        <v>33</v>
      </c>
      <c r="D449" s="323"/>
      <c r="E449" s="324"/>
      <c r="F449" s="324"/>
    </row>
    <row r="450" spans="1:6" x14ac:dyDescent="0.3">
      <c r="A450" s="151" t="s">
        <v>19</v>
      </c>
      <c r="B450" s="152"/>
      <c r="C450" s="152"/>
      <c r="D450" s="152"/>
      <c r="E450" s="152"/>
      <c r="F450" s="152"/>
    </row>
    <row r="451" spans="1:6" x14ac:dyDescent="0.3">
      <c r="A451" s="5" t="s">
        <v>6</v>
      </c>
      <c r="B451" s="109">
        <v>0</v>
      </c>
      <c r="C451" s="109"/>
      <c r="D451" s="74"/>
      <c r="E451" s="73"/>
      <c r="F451" s="158"/>
    </row>
    <row r="452" spans="1:6" ht="18" x14ac:dyDescent="0.3">
      <c r="A452" s="8" t="s">
        <v>20</v>
      </c>
      <c r="B452" s="109">
        <v>0</v>
      </c>
      <c r="C452" s="109"/>
      <c r="D452" s="124"/>
      <c r="E452" s="73"/>
      <c r="F452" s="158"/>
    </row>
    <row r="453" spans="1:6" x14ac:dyDescent="0.3">
      <c r="A453" s="5" t="s">
        <v>113</v>
      </c>
      <c r="B453" s="109">
        <v>0</v>
      </c>
      <c r="C453" s="109"/>
      <c r="D453" s="74"/>
      <c r="E453" s="73"/>
      <c r="F453" s="158"/>
    </row>
    <row r="454" spans="1:6" x14ac:dyDescent="0.3">
      <c r="A454" s="8" t="s">
        <v>175</v>
      </c>
      <c r="B454" s="109">
        <v>0</v>
      </c>
      <c r="C454" s="110"/>
      <c r="D454" s="95"/>
      <c r="E454" s="73"/>
      <c r="F454" s="158"/>
    </row>
    <row r="455" spans="1:6" ht="17.25" x14ac:dyDescent="0.35">
      <c r="A455" s="206" t="s">
        <v>52</v>
      </c>
      <c r="B455" s="109" t="s">
        <v>32</v>
      </c>
      <c r="C455" s="112" t="str">
        <f>IF(B455=0, -10, IF(B455=1, -5, "0"))</f>
        <v>0</v>
      </c>
      <c r="D455" s="74"/>
      <c r="E455" s="73"/>
      <c r="F455" s="158"/>
    </row>
    <row r="456" spans="1:6" x14ac:dyDescent="0.3">
      <c r="A456" s="5" t="s">
        <v>106</v>
      </c>
      <c r="B456" s="109">
        <v>0</v>
      </c>
      <c r="C456" s="109"/>
      <c r="D456" s="74"/>
      <c r="E456" s="73"/>
      <c r="F456" s="158"/>
    </row>
    <row r="457" spans="1:6" x14ac:dyDescent="0.3">
      <c r="A457" s="248" t="s">
        <v>36</v>
      </c>
      <c r="B457" s="248"/>
      <c r="C457" s="248"/>
      <c r="D457" s="248">
        <f>SUM(B451:C456)</f>
        <v>0</v>
      </c>
    </row>
    <row r="458" spans="1:6" x14ac:dyDescent="0.3">
      <c r="A458" s="248" t="s">
        <v>35</v>
      </c>
      <c r="B458" s="249"/>
      <c r="C458" s="250"/>
      <c r="D458" s="251">
        <f>D457/(COUNT(B451:C456)*2)</f>
        <v>0</v>
      </c>
    </row>
    <row r="459" spans="1:6" x14ac:dyDescent="0.3">
      <c r="A459" s="133"/>
      <c r="B459" s="103"/>
      <c r="C459" s="111"/>
      <c r="D459" s="103"/>
    </row>
    <row r="460" spans="1:6" x14ac:dyDescent="0.3">
      <c r="A460" s="151" t="s">
        <v>109</v>
      </c>
      <c r="B460" s="152"/>
      <c r="C460" s="152"/>
      <c r="D460" s="152"/>
      <c r="E460" s="152"/>
      <c r="F460" s="152"/>
    </row>
    <row r="461" spans="1:6" x14ac:dyDescent="0.3">
      <c r="A461" s="163" t="s">
        <v>114</v>
      </c>
      <c r="B461" s="109" t="s">
        <v>32</v>
      </c>
      <c r="C461" s="122" t="str">
        <f>IF(B461=0, -5, "0")</f>
        <v>0</v>
      </c>
      <c r="D461" s="74"/>
      <c r="E461" s="73"/>
      <c r="F461" s="158"/>
    </row>
    <row r="462" spans="1:6" ht="30" x14ac:dyDescent="0.3">
      <c r="A462" s="53" t="s">
        <v>243</v>
      </c>
      <c r="B462" s="109">
        <v>0</v>
      </c>
      <c r="C462" s="109"/>
      <c r="D462" s="74"/>
      <c r="E462" s="73"/>
      <c r="F462" s="158"/>
    </row>
    <row r="463" spans="1:6" x14ac:dyDescent="0.3">
      <c r="A463" s="53" t="s">
        <v>350</v>
      </c>
      <c r="B463" s="109">
        <v>0</v>
      </c>
      <c r="C463" s="109"/>
      <c r="D463" s="74"/>
      <c r="E463" s="73"/>
      <c r="F463" s="158"/>
    </row>
    <row r="464" spans="1:6" ht="18" x14ac:dyDescent="0.3">
      <c r="A464" s="53" t="s">
        <v>133</v>
      </c>
      <c r="B464" s="109">
        <v>0</v>
      </c>
      <c r="C464" s="109"/>
      <c r="D464" s="124"/>
      <c r="E464" s="73"/>
      <c r="F464" s="158"/>
    </row>
    <row r="465" spans="1:7" ht="17.25" x14ac:dyDescent="0.35">
      <c r="A465" s="206" t="s">
        <v>57</v>
      </c>
      <c r="B465" s="109" t="s">
        <v>32</v>
      </c>
      <c r="C465" s="112" t="str">
        <f>IF(B465=0, -10, IF(B465=1, -5, "0"))</f>
        <v>0</v>
      </c>
      <c r="D465" s="74"/>
      <c r="E465" s="73"/>
      <c r="F465" s="158"/>
    </row>
    <row r="466" spans="1:7" ht="33" x14ac:dyDescent="0.3">
      <c r="A466" s="214" t="s">
        <v>406</v>
      </c>
      <c r="B466" s="109" t="s">
        <v>32</v>
      </c>
      <c r="C466" s="112" t="str">
        <f>IF(B466=0, -10, "0")</f>
        <v>0</v>
      </c>
      <c r="D466" s="95"/>
      <c r="E466" s="73"/>
      <c r="F466" s="158"/>
    </row>
    <row r="467" spans="1:7" s="91" customFormat="1" ht="30" x14ac:dyDescent="0.3">
      <c r="A467" s="53" t="s">
        <v>178</v>
      </c>
      <c r="B467" s="109">
        <v>0</v>
      </c>
      <c r="C467" s="110"/>
      <c r="D467" s="123"/>
      <c r="E467" s="85"/>
      <c r="F467" s="158"/>
      <c r="G467" s="106"/>
    </row>
    <row r="468" spans="1:7" s="91" customFormat="1" x14ac:dyDescent="0.3">
      <c r="A468" s="41" t="s">
        <v>382</v>
      </c>
      <c r="B468" s="109">
        <v>0</v>
      </c>
      <c r="C468" s="110"/>
      <c r="D468" s="171"/>
      <c r="E468" s="85"/>
      <c r="F468" s="158"/>
      <c r="G468" s="106"/>
    </row>
    <row r="469" spans="1:7" x14ac:dyDescent="0.3">
      <c r="A469" s="163" t="s">
        <v>155</v>
      </c>
      <c r="B469" s="109" t="s">
        <v>32</v>
      </c>
      <c r="C469" s="122" t="str">
        <f>IF(B469=0, -5, "0")</f>
        <v>0</v>
      </c>
      <c r="D469" s="95"/>
      <c r="E469" s="85"/>
      <c r="F469" s="158"/>
    </row>
    <row r="470" spans="1:7" x14ac:dyDescent="0.3">
      <c r="A470" s="7" t="s">
        <v>75</v>
      </c>
      <c r="B470" s="109">
        <v>0</v>
      </c>
      <c r="C470" s="109"/>
      <c r="D470" s="74"/>
      <c r="E470" s="73"/>
      <c r="F470" s="158"/>
    </row>
    <row r="471" spans="1:7" x14ac:dyDescent="0.3">
      <c r="A471" s="325" t="s">
        <v>378</v>
      </c>
      <c r="B471" s="326"/>
      <c r="C471" s="326"/>
      <c r="D471" s="326"/>
      <c r="E471" s="326"/>
      <c r="F471" s="326"/>
    </row>
    <row r="472" spans="1:7" s="91" customFormat="1" ht="27.75" customHeight="1" x14ac:dyDescent="0.3">
      <c r="A472" s="41" t="s">
        <v>360</v>
      </c>
      <c r="B472" s="109">
        <v>0</v>
      </c>
      <c r="C472" s="167"/>
      <c r="D472" s="95"/>
      <c r="E472" s="85"/>
      <c r="F472" s="158"/>
      <c r="G472" s="106"/>
    </row>
    <row r="473" spans="1:7" s="91" customFormat="1" x14ac:dyDescent="0.3">
      <c r="A473" s="41" t="s">
        <v>385</v>
      </c>
      <c r="B473" s="109">
        <v>0</v>
      </c>
      <c r="C473" s="167"/>
      <c r="D473" s="95"/>
      <c r="E473" s="85"/>
      <c r="F473" s="158"/>
      <c r="G473" s="106"/>
    </row>
    <row r="474" spans="1:7" s="91" customFormat="1" ht="30" x14ac:dyDescent="0.3">
      <c r="A474" s="173" t="s">
        <v>390</v>
      </c>
      <c r="B474" s="109">
        <v>0</v>
      </c>
      <c r="C474" s="167"/>
      <c r="D474" s="95"/>
      <c r="E474" s="85"/>
      <c r="F474" s="158"/>
      <c r="G474" s="106"/>
    </row>
    <row r="475" spans="1:7" s="91" customFormat="1" x14ac:dyDescent="0.3">
      <c r="A475" s="173" t="s">
        <v>391</v>
      </c>
      <c r="B475" s="109">
        <v>0</v>
      </c>
      <c r="C475" s="122"/>
      <c r="D475" s="95"/>
      <c r="E475" s="85"/>
      <c r="F475" s="158"/>
      <c r="G475" s="106"/>
    </row>
    <row r="476" spans="1:7" ht="45" x14ac:dyDescent="0.3">
      <c r="A476" s="42" t="s">
        <v>249</v>
      </c>
      <c r="B476" s="225" t="str">
        <f>IF(D476=1, 2, IF(AND(D476&lt;1,D476&gt;0), 1, "0"))</f>
        <v>0</v>
      </c>
      <c r="C476" s="116"/>
      <c r="D476" s="226" t="str">
        <f>IFERROR(E475/F475,"N.A")</f>
        <v>N.A</v>
      </c>
      <c r="E476" s="227">
        <f>COUNTIF('A1 Exploitation'!F451:F475,"ok")</f>
        <v>0</v>
      </c>
      <c r="F476" s="228">
        <f>COUNTA('A1 Exploitation'!F451:F475)</f>
        <v>0</v>
      </c>
    </row>
    <row r="477" spans="1:7" x14ac:dyDescent="0.3">
      <c r="A477" s="248" t="s">
        <v>36</v>
      </c>
      <c r="B477" s="248"/>
      <c r="C477" s="248"/>
      <c r="D477" s="258">
        <f>SUM(B461:C470,B472:C476)</f>
        <v>0</v>
      </c>
    </row>
    <row r="478" spans="1:7" x14ac:dyDescent="0.3">
      <c r="A478" s="248" t="s">
        <v>35</v>
      </c>
      <c r="B478" s="249"/>
      <c r="C478" s="250"/>
      <c r="D478" s="251">
        <f>D477/(COUNT(B461:C470,B472:C476)*2)</f>
        <v>0</v>
      </c>
    </row>
    <row r="479" spans="1:7" x14ac:dyDescent="0.3">
      <c r="A479" s="2"/>
      <c r="B479" s="111"/>
      <c r="C479" s="111"/>
      <c r="D479" s="111"/>
    </row>
    <row r="480" spans="1:7" ht="18" x14ac:dyDescent="0.35">
      <c r="A480" s="268" t="s">
        <v>115</v>
      </c>
      <c r="B480" s="269"/>
      <c r="C480" s="270"/>
      <c r="D480" s="271">
        <f>SUM(D477,D457)</f>
        <v>0</v>
      </c>
    </row>
    <row r="481" spans="1:7" ht="18" x14ac:dyDescent="0.35">
      <c r="A481" s="268" t="s">
        <v>207</v>
      </c>
      <c r="B481" s="269"/>
      <c r="C481" s="270"/>
      <c r="D481" s="272">
        <f>D480/(COUNT(B461:C470,B451:C456,B472:C476)*2)</f>
        <v>0</v>
      </c>
    </row>
    <row r="482" spans="1:7" x14ac:dyDescent="0.3">
      <c r="A482" s="1"/>
      <c r="B482" s="103"/>
      <c r="C482" s="111"/>
      <c r="D482" s="103"/>
    </row>
    <row r="483" spans="1:7" ht="21.75" customHeight="1" x14ac:dyDescent="0.35">
      <c r="A483" s="327" t="s">
        <v>366</v>
      </c>
      <c r="B483" s="327"/>
      <c r="C483" s="327"/>
      <c r="D483" s="327"/>
      <c r="E483" s="280"/>
      <c r="F483" s="281"/>
    </row>
    <row r="484" spans="1:7" x14ac:dyDescent="0.3">
      <c r="A484" s="57">
        <f>B11</f>
        <v>0</v>
      </c>
      <c r="B484" s="103"/>
      <c r="C484" s="111"/>
      <c r="D484" s="103"/>
    </row>
    <row r="485" spans="1:7" x14ac:dyDescent="0.3">
      <c r="A485" s="322" t="s">
        <v>30</v>
      </c>
      <c r="B485" s="323" t="s">
        <v>31</v>
      </c>
      <c r="C485" s="323"/>
      <c r="D485" s="323" t="s">
        <v>46</v>
      </c>
      <c r="E485" s="324" t="s">
        <v>310</v>
      </c>
      <c r="F485" s="324" t="s">
        <v>359</v>
      </c>
      <c r="G485" s="106"/>
    </row>
    <row r="486" spans="1:7" x14ac:dyDescent="0.3">
      <c r="A486" s="322"/>
      <c r="B486" s="247" t="s">
        <v>34</v>
      </c>
      <c r="C486" s="247" t="s">
        <v>33</v>
      </c>
      <c r="D486" s="323"/>
      <c r="E486" s="324"/>
      <c r="F486" s="324"/>
    </row>
    <row r="487" spans="1:7" ht="18" x14ac:dyDescent="0.3">
      <c r="A487" s="149" t="s">
        <v>367</v>
      </c>
      <c r="B487" s="150"/>
      <c r="C487" s="150"/>
      <c r="D487" s="150"/>
      <c r="E487" s="150"/>
      <c r="F487" s="152"/>
    </row>
    <row r="488" spans="1:7" x14ac:dyDescent="0.3">
      <c r="A488" s="4" t="s">
        <v>263</v>
      </c>
      <c r="B488" s="109">
        <v>0</v>
      </c>
      <c r="C488" s="109"/>
      <c r="D488" s="74"/>
      <c r="E488" s="73"/>
      <c r="F488" s="158"/>
    </row>
    <row r="489" spans="1:7" ht="27.75" customHeight="1" x14ac:dyDescent="0.3">
      <c r="A489" s="4" t="s">
        <v>388</v>
      </c>
      <c r="B489" s="109">
        <v>0</v>
      </c>
      <c r="C489" s="109"/>
      <c r="D489" s="74"/>
      <c r="E489" s="73"/>
      <c r="F489" s="158"/>
    </row>
    <row r="490" spans="1:7" x14ac:dyDescent="0.3">
      <c r="A490" s="163" t="s">
        <v>319</v>
      </c>
      <c r="B490" s="109" t="s">
        <v>32</v>
      </c>
      <c r="C490" s="122" t="str">
        <f>IF(B490=0, -5, "0")</f>
        <v>0</v>
      </c>
      <c r="D490" s="74"/>
      <c r="E490" s="73"/>
      <c r="F490" s="158"/>
    </row>
    <row r="491" spans="1:7" x14ac:dyDescent="0.3">
      <c r="A491" s="53" t="s">
        <v>354</v>
      </c>
      <c r="B491" s="109">
        <v>0</v>
      </c>
      <c r="C491" s="110"/>
      <c r="D491" s="73"/>
      <c r="E491" s="85"/>
      <c r="F491" s="158"/>
    </row>
    <row r="492" spans="1:7" ht="30" x14ac:dyDescent="0.3">
      <c r="A492" s="49" t="s">
        <v>399</v>
      </c>
      <c r="B492" s="109">
        <v>0</v>
      </c>
      <c r="C492" s="110"/>
      <c r="D492" s="95"/>
      <c r="E492" s="85"/>
      <c r="F492" s="158"/>
      <c r="G492" s="106"/>
    </row>
    <row r="493" spans="1:7" x14ac:dyDescent="0.3">
      <c r="A493" s="248" t="s">
        <v>36</v>
      </c>
      <c r="B493" s="248"/>
      <c r="C493" s="248"/>
      <c r="D493" s="259">
        <f>SUM(B488:C492)</f>
        <v>0</v>
      </c>
    </row>
    <row r="494" spans="1:7" x14ac:dyDescent="0.3">
      <c r="A494" s="248" t="s">
        <v>35</v>
      </c>
      <c r="B494" s="249"/>
      <c r="C494" s="250"/>
      <c r="D494" s="251">
        <f>D493/(COUNT(B488:C492)*2)</f>
        <v>0</v>
      </c>
    </row>
    <row r="495" spans="1:7" ht="18" x14ac:dyDescent="0.3">
      <c r="A495" s="149" t="s">
        <v>368</v>
      </c>
      <c r="B495" s="150"/>
      <c r="C495" s="150"/>
      <c r="D495" s="150"/>
      <c r="E495" s="150"/>
      <c r="F495" s="152"/>
    </row>
    <row r="496" spans="1:7" x14ac:dyDescent="0.3">
      <c r="A496" s="5" t="s">
        <v>3</v>
      </c>
      <c r="B496" s="109">
        <v>0</v>
      </c>
      <c r="C496" s="109"/>
      <c r="D496" s="74"/>
      <c r="E496" s="73"/>
      <c r="F496" s="158"/>
    </row>
    <row r="497" spans="1:7" x14ac:dyDescent="0.3">
      <c r="A497" s="8" t="s">
        <v>29</v>
      </c>
      <c r="B497" s="109">
        <v>0</v>
      </c>
      <c r="C497" s="109"/>
      <c r="D497" s="74"/>
      <c r="E497" s="73"/>
      <c r="F497" s="158"/>
    </row>
    <row r="498" spans="1:7" ht="45" x14ac:dyDescent="0.3">
      <c r="A498" s="45" t="s">
        <v>249</v>
      </c>
      <c r="B498" s="225" t="str">
        <f>IF(D498=1, 2, IF(AND(D498&lt;1,D498&gt;0), 1, "0"))</f>
        <v>0</v>
      </c>
      <c r="C498" s="167"/>
      <c r="D498" s="226" t="str">
        <f>IFERROR(E498/F498,"N.A")</f>
        <v>N.A</v>
      </c>
      <c r="E498" s="227">
        <f>COUNTIF('A1 Exploitation'!F488:F497,"ok")</f>
        <v>0</v>
      </c>
      <c r="F498" s="228">
        <f>COUNTA('A1 Exploitation'!F488:F497)</f>
        <v>0</v>
      </c>
    </row>
    <row r="499" spans="1:7" x14ac:dyDescent="0.3">
      <c r="A499" s="248" t="s">
        <v>36</v>
      </c>
      <c r="B499" s="248"/>
      <c r="C499" s="248"/>
      <c r="D499" s="258">
        <f>SUM(B496:C498)</f>
        <v>0</v>
      </c>
    </row>
    <row r="500" spans="1:7" x14ac:dyDescent="0.3">
      <c r="A500" s="248" t="s">
        <v>35</v>
      </c>
      <c r="B500" s="249"/>
      <c r="C500" s="250"/>
      <c r="D500" s="251">
        <f>D499/(COUNT(B496:C498)*2)</f>
        <v>0</v>
      </c>
      <c r="E500" s="91"/>
    </row>
    <row r="501" spans="1:7" x14ac:dyDescent="0.3">
      <c r="A501" s="2"/>
      <c r="B501" s="111"/>
      <c r="C501" s="111"/>
      <c r="D501" s="111"/>
    </row>
    <row r="502" spans="1:7" ht="18" x14ac:dyDescent="0.35">
      <c r="A502" s="268" t="s">
        <v>76</v>
      </c>
      <c r="B502" s="269"/>
      <c r="C502" s="270"/>
      <c r="D502" s="271">
        <f>SUM(D499,D493)</f>
        <v>0</v>
      </c>
    </row>
    <row r="503" spans="1:7" ht="18" x14ac:dyDescent="0.35">
      <c r="A503" s="268" t="s">
        <v>208</v>
      </c>
      <c r="B503" s="269"/>
      <c r="C503" s="270"/>
      <c r="D503" s="272">
        <f>D502/(COUNT(B496:C498,B488:C492)*2)</f>
        <v>0</v>
      </c>
    </row>
    <row r="504" spans="1:7" ht="19.5" x14ac:dyDescent="0.3">
      <c r="A504" s="136"/>
      <c r="B504" s="103"/>
      <c r="C504" s="111"/>
      <c r="D504" s="103"/>
    </row>
    <row r="505" spans="1:7" ht="18" x14ac:dyDescent="0.35">
      <c r="A505" s="280" t="s">
        <v>163</v>
      </c>
      <c r="B505" s="280"/>
      <c r="C505" s="280"/>
      <c r="D505" s="280"/>
      <c r="E505" s="280"/>
      <c r="F505" s="281"/>
    </row>
    <row r="506" spans="1:7" x14ac:dyDescent="0.3">
      <c r="A506" s="141">
        <f>B11</f>
        <v>0</v>
      </c>
      <c r="B506" s="103"/>
      <c r="C506" s="111"/>
      <c r="D506" s="103"/>
    </row>
    <row r="507" spans="1:7" x14ac:dyDescent="0.3">
      <c r="A507" s="322" t="s">
        <v>30</v>
      </c>
      <c r="B507" s="323" t="s">
        <v>31</v>
      </c>
      <c r="C507" s="323"/>
      <c r="D507" s="323" t="s">
        <v>46</v>
      </c>
      <c r="E507" s="324" t="s">
        <v>310</v>
      </c>
      <c r="F507" s="324" t="s">
        <v>359</v>
      </c>
      <c r="G507" s="106"/>
    </row>
    <row r="508" spans="1:7" x14ac:dyDescent="0.3">
      <c r="A508" s="322"/>
      <c r="B508" s="247" t="s">
        <v>34</v>
      </c>
      <c r="C508" s="247" t="s">
        <v>33</v>
      </c>
      <c r="D508" s="365"/>
      <c r="E508" s="324"/>
      <c r="F508" s="324"/>
    </row>
    <row r="509" spans="1:7" x14ac:dyDescent="0.3">
      <c r="A509" s="5" t="s">
        <v>15</v>
      </c>
      <c r="B509" s="109">
        <v>0</v>
      </c>
      <c r="C509" s="109"/>
      <c r="D509" s="74"/>
      <c r="E509" s="73"/>
      <c r="F509" s="158"/>
    </row>
    <row r="510" spans="1:7" ht="18" x14ac:dyDescent="0.3">
      <c r="A510" s="8" t="s">
        <v>218</v>
      </c>
      <c r="B510" s="109">
        <v>0</v>
      </c>
      <c r="C510" s="109"/>
      <c r="D510" s="124"/>
      <c r="E510" s="73"/>
      <c r="F510" s="158"/>
    </row>
    <row r="511" spans="1:7" x14ac:dyDescent="0.3">
      <c r="A511" s="8" t="s">
        <v>16</v>
      </c>
      <c r="B511" s="109">
        <v>0</v>
      </c>
      <c r="C511" s="109"/>
      <c r="D511" s="114"/>
      <c r="E511" s="73"/>
      <c r="F511" s="158"/>
    </row>
    <row r="512" spans="1:7" ht="45" x14ac:dyDescent="0.3">
      <c r="A512" s="45" t="s">
        <v>249</v>
      </c>
      <c r="B512" s="225" t="str">
        <f>IF(D512=1, 2, IF(AND(D512&lt;1,D512&gt;0), 1, "0"))</f>
        <v>0</v>
      </c>
      <c r="C512" s="116"/>
      <c r="D512" s="226" t="str">
        <f>IFERROR(E512/F512,"N.A")</f>
        <v>N.A</v>
      </c>
      <c r="E512" s="229">
        <f>COUNTIF('A1 Exploitation'!F509:F511,"ok")</f>
        <v>0</v>
      </c>
      <c r="F512" s="230">
        <f>COUNTA('A1 Exploitation'!F509:F511)</f>
        <v>0</v>
      </c>
    </row>
    <row r="513" spans="1:7" x14ac:dyDescent="0.3">
      <c r="A513" s="248" t="s">
        <v>36</v>
      </c>
      <c r="B513" s="248"/>
      <c r="C513" s="248"/>
      <c r="D513" s="252">
        <f>SUM(B509:C512)</f>
        <v>0</v>
      </c>
    </row>
    <row r="514" spans="1:7" x14ac:dyDescent="0.3">
      <c r="A514" s="248" t="s">
        <v>35</v>
      </c>
      <c r="B514" s="249"/>
      <c r="C514" s="250"/>
      <c r="D514" s="251">
        <f>D513/(COUNT(B509:C512)*2)</f>
        <v>0</v>
      </c>
    </row>
    <row r="515" spans="1:7" x14ac:dyDescent="0.3">
      <c r="A515" s="3"/>
      <c r="B515" s="103"/>
      <c r="C515" s="111"/>
      <c r="D515" s="103"/>
    </row>
    <row r="516" spans="1:7" ht="18" x14ac:dyDescent="0.35">
      <c r="A516" s="280" t="s">
        <v>138</v>
      </c>
      <c r="B516" s="280"/>
      <c r="C516" s="280"/>
      <c r="D516" s="280"/>
      <c r="E516" s="280"/>
      <c r="F516" s="281"/>
    </row>
    <row r="517" spans="1:7" x14ac:dyDescent="0.3">
      <c r="A517" s="142">
        <f>B11</f>
        <v>0</v>
      </c>
      <c r="B517" s="103"/>
      <c r="C517" s="111"/>
      <c r="D517" s="103"/>
    </row>
    <row r="518" spans="1:7" x14ac:dyDescent="0.3">
      <c r="A518" s="322" t="s">
        <v>30</v>
      </c>
      <c r="B518" s="323" t="s">
        <v>31</v>
      </c>
      <c r="C518" s="323"/>
      <c r="D518" s="323" t="s">
        <v>46</v>
      </c>
      <c r="E518" s="324" t="s">
        <v>310</v>
      </c>
      <c r="F518" s="324" t="s">
        <v>359</v>
      </c>
      <c r="G518" s="106"/>
    </row>
    <row r="519" spans="1:7" x14ac:dyDescent="0.3">
      <c r="A519" s="322"/>
      <c r="B519" s="247" t="s">
        <v>34</v>
      </c>
      <c r="C519" s="247" t="s">
        <v>33</v>
      </c>
      <c r="D519" s="365"/>
      <c r="E519" s="324"/>
      <c r="F519" s="324"/>
    </row>
    <row r="520" spans="1:7" x14ac:dyDescent="0.3">
      <c r="A520" s="4" t="s">
        <v>9</v>
      </c>
      <c r="B520" s="109">
        <v>0</v>
      </c>
      <c r="C520" s="109"/>
      <c r="D520" s="74"/>
      <c r="E520" s="73"/>
      <c r="F520" s="158"/>
    </row>
    <row r="521" spans="1:7" x14ac:dyDescent="0.3">
      <c r="A521" s="53" t="s">
        <v>389</v>
      </c>
      <c r="B521" s="109">
        <v>0</v>
      </c>
      <c r="C521" s="109"/>
      <c r="D521" s="74"/>
      <c r="E521" s="73"/>
      <c r="F521" s="158"/>
    </row>
    <row r="522" spans="1:7" ht="30" x14ac:dyDescent="0.3">
      <c r="A522" s="4" t="s">
        <v>47</v>
      </c>
      <c r="B522" s="109">
        <v>0</v>
      </c>
      <c r="C522" s="109"/>
      <c r="D522" s="74"/>
      <c r="E522" s="73"/>
      <c r="F522" s="158"/>
    </row>
    <row r="523" spans="1:7" x14ac:dyDescent="0.3">
      <c r="A523" s="53" t="s">
        <v>384</v>
      </c>
      <c r="B523" s="109">
        <v>0</v>
      </c>
      <c r="C523" s="110"/>
      <c r="D523" s="74"/>
      <c r="E523" s="73"/>
      <c r="F523" s="158"/>
    </row>
    <row r="524" spans="1:7" ht="21.75" customHeight="1" x14ac:dyDescent="0.3">
      <c r="A524" s="7" t="s">
        <v>108</v>
      </c>
      <c r="B524" s="109">
        <v>0</v>
      </c>
      <c r="C524" s="109"/>
      <c r="D524" s="74"/>
      <c r="E524" s="73"/>
      <c r="F524" s="158"/>
      <c r="G524" s="106"/>
    </row>
    <row r="525" spans="1:7" x14ac:dyDescent="0.3">
      <c r="A525" s="4" t="s">
        <v>79</v>
      </c>
      <c r="B525" s="109">
        <v>0</v>
      </c>
      <c r="C525" s="109"/>
      <c r="D525" s="74"/>
      <c r="E525" s="73"/>
      <c r="F525" s="158"/>
    </row>
    <row r="526" spans="1:7" ht="30" x14ac:dyDescent="0.3">
      <c r="A526" s="53" t="s">
        <v>187</v>
      </c>
      <c r="B526" s="109">
        <v>0</v>
      </c>
      <c r="C526" s="109"/>
      <c r="D526" s="74"/>
      <c r="E526" s="73"/>
      <c r="F526" s="158"/>
    </row>
    <row r="527" spans="1:7" x14ac:dyDescent="0.3">
      <c r="A527" s="41" t="s">
        <v>351</v>
      </c>
      <c r="B527" s="109">
        <v>0</v>
      </c>
      <c r="C527" s="73"/>
      <c r="D527" s="73"/>
      <c r="E527" s="73"/>
      <c r="F527" s="158"/>
      <c r="G527" s="106"/>
    </row>
    <row r="528" spans="1:7" s="91" customFormat="1" ht="30" x14ac:dyDescent="0.3">
      <c r="A528" s="41" t="s">
        <v>352</v>
      </c>
      <c r="B528" s="109" t="s">
        <v>32</v>
      </c>
      <c r="C528" s="234" t="str">
        <f>IF(B528=0, -5, "0")</f>
        <v>0</v>
      </c>
      <c r="D528" s="137"/>
      <c r="E528" s="85"/>
      <c r="F528" s="158"/>
      <c r="G528" s="106"/>
    </row>
    <row r="529" spans="1:7" ht="45" x14ac:dyDescent="0.3">
      <c r="A529" s="41" t="s">
        <v>353</v>
      </c>
      <c r="B529" s="109">
        <v>0</v>
      </c>
      <c r="C529" s="116"/>
      <c r="D529" s="137"/>
      <c r="E529" s="73"/>
      <c r="F529" s="158"/>
    </row>
    <row r="530" spans="1:7" s="91" customFormat="1" ht="36" customHeight="1" x14ac:dyDescent="0.3">
      <c r="A530" s="49" t="s">
        <v>393</v>
      </c>
      <c r="B530" s="109" t="s">
        <v>32</v>
      </c>
      <c r="C530" s="122" t="str">
        <f>IF(B530=0, -5, "0")</f>
        <v>0</v>
      </c>
      <c r="D530" s="95"/>
      <c r="E530" s="85"/>
      <c r="F530" s="158"/>
      <c r="G530" s="106"/>
    </row>
    <row r="531" spans="1:7" s="91" customFormat="1" ht="38.25" customHeight="1" x14ac:dyDescent="0.3">
      <c r="A531" s="178" t="s">
        <v>394</v>
      </c>
      <c r="B531" s="109">
        <v>0</v>
      </c>
      <c r="C531" s="179"/>
      <c r="D531" s="182"/>
      <c r="E531" s="85"/>
      <c r="F531" s="158"/>
      <c r="G531" s="106"/>
    </row>
    <row r="532" spans="1:7" ht="45" x14ac:dyDescent="0.3">
      <c r="A532" s="41" t="s">
        <v>249</v>
      </c>
      <c r="B532" s="225" t="str">
        <f>IF(D532=1, 2, IF(AND(D532&lt;1,D532&gt;0), 1, "0"))</f>
        <v>0</v>
      </c>
      <c r="C532" s="116"/>
      <c r="D532" s="226" t="str">
        <f>IFERROR(E532/F532,"N.A")</f>
        <v>N.A</v>
      </c>
      <c r="E532" s="227">
        <f>COUNTIF('A1 Exploitation'!F520:F531,"ok")</f>
        <v>0</v>
      </c>
      <c r="F532" s="228">
        <f>COUNTIF('A1 Exploitation'!F520:F531,"ok")</f>
        <v>0</v>
      </c>
    </row>
    <row r="533" spans="1:7" x14ac:dyDescent="0.3">
      <c r="A533" s="248" t="s">
        <v>36</v>
      </c>
      <c r="B533" s="248"/>
      <c r="C533" s="248"/>
      <c r="D533" s="248">
        <f>SUM(B520:C532)</f>
        <v>0</v>
      </c>
    </row>
    <row r="534" spans="1:7" x14ac:dyDescent="0.3">
      <c r="A534" s="248" t="s">
        <v>35</v>
      </c>
      <c r="B534" s="249"/>
      <c r="C534" s="250"/>
      <c r="D534" s="251">
        <f>D533/(COUNT(B520:C532)*2)</f>
        <v>0</v>
      </c>
    </row>
    <row r="535" spans="1:7" x14ac:dyDescent="0.3">
      <c r="A535" s="117"/>
      <c r="B535" s="103"/>
      <c r="C535" s="111"/>
      <c r="D535" s="103"/>
    </row>
    <row r="536" spans="1:7" ht="22.5" customHeight="1" x14ac:dyDescent="0.35">
      <c r="A536" s="280" t="s">
        <v>139</v>
      </c>
      <c r="B536" s="280"/>
      <c r="C536" s="280"/>
      <c r="D536" s="280"/>
      <c r="E536" s="280"/>
      <c r="F536" s="281"/>
      <c r="G536" s="106"/>
    </row>
    <row r="537" spans="1:7" x14ac:dyDescent="0.3">
      <c r="A537" s="118">
        <f>B11</f>
        <v>0</v>
      </c>
      <c r="B537" s="103"/>
      <c r="C537" s="111"/>
      <c r="D537" s="103"/>
      <c r="G537" s="106"/>
    </row>
    <row r="538" spans="1:7" x14ac:dyDescent="0.3">
      <c r="A538" s="322" t="s">
        <v>30</v>
      </c>
      <c r="B538" s="323" t="s">
        <v>31</v>
      </c>
      <c r="C538" s="323"/>
      <c r="D538" s="323" t="s">
        <v>46</v>
      </c>
      <c r="E538" s="324" t="s">
        <v>310</v>
      </c>
      <c r="F538" s="324" t="s">
        <v>359</v>
      </c>
      <c r="G538" s="106"/>
    </row>
    <row r="539" spans="1:7" x14ac:dyDescent="0.3">
      <c r="A539" s="322"/>
      <c r="B539" s="247" t="s">
        <v>34</v>
      </c>
      <c r="C539" s="247" t="s">
        <v>33</v>
      </c>
      <c r="D539" s="365"/>
      <c r="E539" s="324"/>
      <c r="F539" s="324"/>
      <c r="G539" s="106"/>
    </row>
    <row r="540" spans="1:7" ht="30" x14ac:dyDescent="0.3">
      <c r="A540" s="53" t="s">
        <v>372</v>
      </c>
      <c r="B540" s="109">
        <v>0</v>
      </c>
      <c r="C540" s="109"/>
      <c r="D540" s="124"/>
      <c r="E540" s="73"/>
      <c r="F540" s="158"/>
    </row>
    <row r="541" spans="1:7" x14ac:dyDescent="0.3">
      <c r="A541" s="4" t="s">
        <v>54</v>
      </c>
      <c r="B541" s="109">
        <v>0</v>
      </c>
      <c r="C541" s="109"/>
      <c r="D541" s="74"/>
      <c r="E541" s="73"/>
      <c r="F541" s="158"/>
    </row>
    <row r="542" spans="1:7" x14ac:dyDescent="0.3">
      <c r="A542" s="164" t="s">
        <v>373</v>
      </c>
      <c r="B542" s="109" t="s">
        <v>32</v>
      </c>
      <c r="C542" s="122" t="str">
        <f>IF(B542=0, -5, "0")</f>
        <v>0</v>
      </c>
      <c r="D542" s="74"/>
      <c r="E542" s="73"/>
      <c r="F542" s="158"/>
    </row>
    <row r="543" spans="1:7" ht="45" x14ac:dyDescent="0.3">
      <c r="A543" s="49" t="s">
        <v>249</v>
      </c>
      <c r="B543" s="225" t="str">
        <f>IF(D543=1, 2, IF(AND(D543&lt;1,D543&gt;0), 1, "0"))</f>
        <v>0</v>
      </c>
      <c r="C543" s="109"/>
      <c r="D543" s="226" t="str">
        <f>IFERROR(E543/F543,"N.A")</f>
        <v>N.A</v>
      </c>
      <c r="E543" s="227">
        <f>COUNTIF('A1 Exploitation'!F540:F542,"ok")</f>
        <v>0</v>
      </c>
      <c r="F543" s="228">
        <f>COUNTA('A2 Technique'!F540:F542)</f>
        <v>0</v>
      </c>
    </row>
    <row r="544" spans="1:7" x14ac:dyDescent="0.3">
      <c r="A544" s="248" t="s">
        <v>36</v>
      </c>
      <c r="B544" s="248"/>
      <c r="C544" s="260"/>
      <c r="D544" s="248">
        <f>SUM(B540:C543)</f>
        <v>0</v>
      </c>
    </row>
    <row r="545" spans="1:4" x14ac:dyDescent="0.3">
      <c r="A545" s="248" t="s">
        <v>35</v>
      </c>
      <c r="B545" s="260"/>
      <c r="C545" s="261"/>
      <c r="D545" s="262">
        <f>D544/(COUNT(B540:C543)*2)</f>
        <v>0</v>
      </c>
    </row>
    <row r="547" spans="1:4" ht="22.5" x14ac:dyDescent="0.45">
      <c r="A547" s="138" t="s">
        <v>245</v>
      </c>
      <c r="B547" s="139"/>
      <c r="C547" s="139"/>
      <c r="D547" s="140" t="e">
        <f>AVERAGE(D41,D99,D153,D200,D261,D313,D353,D386,D439,D476,D498,D512,D532,D543)</f>
        <v>#DIV/0!</v>
      </c>
    </row>
    <row r="548" spans="1:4" ht="22.5" x14ac:dyDescent="0.45">
      <c r="A548" s="263" t="s">
        <v>45</v>
      </c>
      <c r="B548" s="264"/>
      <c r="C548" s="265"/>
      <c r="D548" s="266">
        <f>SUM(D544,D533,D513,D502,D443,D390,D357,D45,D317,D265,D157,D480,D204,D102)</f>
        <v>0</v>
      </c>
    </row>
    <row r="549" spans="1:4" ht="22.5" x14ac:dyDescent="0.45">
      <c r="A549" s="263" t="s">
        <v>209</v>
      </c>
      <c r="B549" s="264"/>
      <c r="C549" s="265"/>
      <c r="D549" s="267">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8RqL43adpLl/grhBrkQuJ6VqSi7rzISsVebsqM4ln7iRSb/qvn4VK3qkQPugfPq3A+Mzbw8DqJPX9LHqYHzf4g==" saltValue="SHNmC/VBLmAeDrETxY2MGA=="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D17" sqref="D17"/>
    </sheetView>
  </sheetViews>
  <sheetFormatPr baseColWidth="10" defaultColWidth="11.42578125" defaultRowHeight="16.5" x14ac:dyDescent="0.3"/>
  <cols>
    <col min="1" max="1" width="70.5703125" style="12" customWidth="1"/>
    <col min="2" max="2" width="13.85546875" style="12" customWidth="1"/>
    <col min="3" max="3" width="8.5703125" style="12" customWidth="1"/>
    <col min="4" max="4" width="40.85546875" style="12" customWidth="1"/>
    <col min="5" max="5" width="23" style="12" customWidth="1"/>
    <col min="6" max="6" width="11.42578125" style="12"/>
    <col min="7" max="7" width="11.42578125" style="105" hidden="1" customWidth="1"/>
    <col min="8" max="16384" width="11.42578125" style="12"/>
  </cols>
  <sheetData>
    <row r="1" spans="1:7" s="11" customFormat="1" ht="24" x14ac:dyDescent="0.45">
      <c r="A1" s="10"/>
      <c r="B1" s="21">
        <v>0</v>
      </c>
      <c r="D1" s="341"/>
      <c r="E1" s="341"/>
      <c r="F1" s="341"/>
      <c r="G1" s="341"/>
    </row>
    <row r="2" spans="1:7" s="11" customFormat="1" ht="24" x14ac:dyDescent="0.45">
      <c r="A2" s="10"/>
      <c r="B2" s="21">
        <v>1</v>
      </c>
      <c r="D2" s="198"/>
      <c r="E2" s="198"/>
      <c r="F2" s="198"/>
      <c r="G2" s="104"/>
    </row>
    <row r="3" spans="1:7" s="11" customFormat="1" ht="24" x14ac:dyDescent="0.45">
      <c r="A3" s="10"/>
      <c r="B3" s="21">
        <v>2</v>
      </c>
      <c r="D3" s="198"/>
      <c r="E3" s="198"/>
      <c r="F3" s="198"/>
      <c r="G3" s="104"/>
    </row>
    <row r="4" spans="1:7" s="11" customFormat="1" ht="16.5" customHeight="1" x14ac:dyDescent="0.45">
      <c r="A4" s="10"/>
      <c r="B4" s="21" t="s">
        <v>32</v>
      </c>
      <c r="D4" s="12"/>
      <c r="E4" s="198"/>
      <c r="F4" s="198"/>
      <c r="G4" s="104"/>
    </row>
    <row r="5" spans="1:7" s="11" customFormat="1" ht="16.5" customHeight="1" x14ac:dyDescent="0.45">
      <c r="A5" s="10"/>
      <c r="D5" s="198"/>
      <c r="E5" s="198"/>
      <c r="F5" s="198"/>
      <c r="G5" s="104"/>
    </row>
    <row r="6" spans="1:7" s="11" customFormat="1" ht="37.5" customHeight="1" x14ac:dyDescent="0.45">
      <c r="A6" s="368" t="s">
        <v>50</v>
      </c>
      <c r="B6" s="368"/>
      <c r="C6" s="368"/>
      <c r="D6" s="368"/>
      <c r="E6" s="368"/>
      <c r="F6" s="368"/>
      <c r="G6" s="104"/>
    </row>
    <row r="7" spans="1:7" s="11" customFormat="1" ht="21.75" customHeight="1" x14ac:dyDescent="0.45">
      <c r="A7" s="369" t="str">
        <f>'A2 Exploitation'!A8:F8</f>
        <v>Khezema</v>
      </c>
      <c r="B7" s="369"/>
      <c r="C7" s="369"/>
      <c r="D7" s="369"/>
      <c r="E7" s="369"/>
      <c r="F7" s="369"/>
      <c r="G7" s="104"/>
    </row>
    <row r="8" spans="1:7" s="11" customFormat="1" ht="24" x14ac:dyDescent="0.45">
      <c r="A8" s="243" t="s">
        <v>42</v>
      </c>
      <c r="B8" s="370">
        <f>'A2 Exploitation'!B9:F9</f>
        <v>0</v>
      </c>
      <c r="C8" s="370"/>
      <c r="D8" s="370"/>
      <c r="E8" s="370"/>
      <c r="F8" s="370"/>
      <c r="G8" s="104"/>
    </row>
    <row r="9" spans="1:7" s="11" customFormat="1" ht="24" x14ac:dyDescent="0.45">
      <c r="A9" s="244" t="s">
        <v>44</v>
      </c>
      <c r="B9" s="371">
        <f>'A2 Exploitation'!B10:F10</f>
        <v>0</v>
      </c>
      <c r="C9" s="371"/>
      <c r="D9" s="371"/>
      <c r="E9" s="371"/>
      <c r="F9" s="371"/>
      <c r="G9" s="104"/>
    </row>
    <row r="10" spans="1:7" s="11" customFormat="1" ht="24" x14ac:dyDescent="0.45">
      <c r="A10" s="243" t="s">
        <v>43</v>
      </c>
      <c r="B10" s="367">
        <f>'A2 Exploitation'!B11:F11</f>
        <v>0</v>
      </c>
      <c r="C10" s="367"/>
      <c r="D10" s="367"/>
      <c r="E10" s="367"/>
      <c r="F10" s="367"/>
      <c r="G10" s="104"/>
    </row>
    <row r="11" spans="1:7" s="11" customFormat="1" ht="24" x14ac:dyDescent="0.45">
      <c r="A11" s="243" t="s">
        <v>294</v>
      </c>
      <c r="B11" s="366">
        <f>D199</f>
        <v>0</v>
      </c>
      <c r="C11" s="366"/>
      <c r="D11" s="366"/>
      <c r="E11" s="366"/>
      <c r="F11" s="366"/>
      <c r="G11" s="104"/>
    </row>
    <row r="12" spans="1:7" s="11" customFormat="1" ht="22.5" x14ac:dyDescent="0.45">
      <c r="A12" s="10"/>
      <c r="D12" s="339"/>
      <c r="E12" s="339"/>
      <c r="F12" s="339"/>
      <c r="G12" s="339"/>
    </row>
    <row r="13" spans="1:7" s="11" customFormat="1" ht="11.25" customHeight="1" x14ac:dyDescent="0.3">
      <c r="A13" s="322" t="s">
        <v>30</v>
      </c>
      <c r="B13" s="323" t="s">
        <v>31</v>
      </c>
      <c r="C13" s="323"/>
      <c r="D13" s="323" t="s">
        <v>46</v>
      </c>
      <c r="E13" s="323" t="s">
        <v>190</v>
      </c>
      <c r="F13" s="323" t="s">
        <v>191</v>
      </c>
      <c r="G13" s="91"/>
    </row>
    <row r="14" spans="1:7" s="11" customFormat="1" ht="12.75" customHeight="1" x14ac:dyDescent="0.3">
      <c r="A14" s="322"/>
      <c r="B14" s="247" t="s">
        <v>34</v>
      </c>
      <c r="C14" s="247" t="s">
        <v>33</v>
      </c>
      <c r="D14" s="323"/>
      <c r="E14" s="323"/>
      <c r="F14" s="323"/>
      <c r="G14" s="106"/>
    </row>
    <row r="15" spans="1:7" x14ac:dyDescent="0.3">
      <c r="A15" s="14"/>
      <c r="B15" s="14"/>
      <c r="C15" s="14"/>
      <c r="D15" s="14"/>
    </row>
    <row r="16" spans="1:7" ht="19.5" x14ac:dyDescent="0.4">
      <c r="A16" s="355" t="s">
        <v>0</v>
      </c>
      <c r="B16" s="356"/>
      <c r="C16" s="356"/>
      <c r="D16" s="356"/>
      <c r="E16" s="356"/>
      <c r="F16" s="356"/>
      <c r="G16" s="105" t="s">
        <v>355</v>
      </c>
    </row>
    <row r="17" spans="1:7" x14ac:dyDescent="0.3">
      <c r="A17" s="14" t="s">
        <v>269</v>
      </c>
      <c r="B17" s="73">
        <v>0</v>
      </c>
      <c r="C17" s="73"/>
      <c r="D17" s="74"/>
      <c r="E17" s="73"/>
      <c r="F17" s="73"/>
      <c r="G17" s="105" t="s">
        <v>356</v>
      </c>
    </row>
    <row r="18" spans="1:7" x14ac:dyDescent="0.3">
      <c r="A18" s="17" t="s">
        <v>80</v>
      </c>
      <c r="B18" s="73">
        <v>0</v>
      </c>
      <c r="C18" s="73"/>
      <c r="D18" s="74"/>
      <c r="E18" s="73"/>
      <c r="F18" s="73"/>
    </row>
    <row r="19" spans="1:7" x14ac:dyDescent="0.3">
      <c r="A19" s="14" t="s">
        <v>81</v>
      </c>
      <c r="B19" s="73">
        <v>0</v>
      </c>
      <c r="C19" s="73"/>
      <c r="D19" s="74"/>
      <c r="E19" s="74"/>
      <c r="F19" s="73"/>
    </row>
    <row r="20" spans="1:7" x14ac:dyDescent="0.3">
      <c r="A20" s="14" t="s">
        <v>151</v>
      </c>
      <c r="B20" s="73">
        <v>0</v>
      </c>
      <c r="C20" s="73"/>
      <c r="D20" s="75"/>
      <c r="E20" s="73"/>
      <c r="F20" s="73"/>
    </row>
    <row r="21" spans="1:7" x14ac:dyDescent="0.3">
      <c r="A21" s="31" t="s">
        <v>210</v>
      </c>
      <c r="B21" s="73">
        <v>0</v>
      </c>
      <c r="C21" s="73"/>
      <c r="D21" s="76"/>
      <c r="E21" s="73"/>
      <c r="F21" s="73"/>
    </row>
    <row r="22" spans="1:7" x14ac:dyDescent="0.3">
      <c r="A22" s="357" t="s">
        <v>36</v>
      </c>
      <c r="B22" s="353"/>
      <c r="C22" s="354"/>
      <c r="D22" s="290">
        <f>SUM(B17:C21)</f>
        <v>0</v>
      </c>
    </row>
    <row r="23" spans="1:7" x14ac:dyDescent="0.3">
      <c r="A23" s="348" t="s">
        <v>295</v>
      </c>
      <c r="B23" s="349"/>
      <c r="C23" s="350"/>
      <c r="D23" s="288">
        <f>D22/(COUNT(B17:C21)*2)</f>
        <v>0</v>
      </c>
    </row>
    <row r="24" spans="1:7" s="19" customFormat="1" x14ac:dyDescent="0.3">
      <c r="A24" s="23"/>
      <c r="B24" s="24"/>
      <c r="C24" s="24"/>
      <c r="D24" s="25"/>
      <c r="G24" s="105"/>
    </row>
    <row r="25" spans="1:7" ht="19.5" x14ac:dyDescent="0.4">
      <c r="A25" s="346" t="s">
        <v>4</v>
      </c>
      <c r="B25" s="347"/>
      <c r="C25" s="347"/>
      <c r="D25" s="347"/>
      <c r="E25" s="347"/>
      <c r="F25" s="347"/>
    </row>
    <row r="26" spans="1:7" ht="18" x14ac:dyDescent="0.35">
      <c r="A26" s="29" t="s">
        <v>97</v>
      </c>
      <c r="B26" s="73" t="s">
        <v>32</v>
      </c>
      <c r="C26" s="99" t="str">
        <f>IF(B26=0, -5, "0")</f>
        <v>0</v>
      </c>
      <c r="D26" s="74"/>
      <c r="E26" s="74"/>
      <c r="F26" s="73"/>
    </row>
    <row r="27" spans="1:7" x14ac:dyDescent="0.3">
      <c r="A27" s="14" t="s">
        <v>90</v>
      </c>
      <c r="B27" s="73">
        <v>0</v>
      </c>
      <c r="C27" s="73"/>
      <c r="D27" s="74"/>
      <c r="E27" s="73"/>
      <c r="F27" s="73"/>
    </row>
    <row r="28" spans="1:7" x14ac:dyDescent="0.3">
      <c r="A28" s="31" t="s">
        <v>369</v>
      </c>
      <c r="B28" s="73"/>
      <c r="C28" s="73"/>
      <c r="D28" s="74"/>
      <c r="E28" s="73"/>
      <c r="F28" s="73"/>
    </row>
    <row r="29" spans="1:7" x14ac:dyDescent="0.3">
      <c r="A29" s="14" t="s">
        <v>280</v>
      </c>
      <c r="B29" s="73">
        <v>0</v>
      </c>
      <c r="C29" s="73"/>
      <c r="D29" s="74"/>
      <c r="E29" s="73"/>
      <c r="F29" s="73"/>
    </row>
    <row r="30" spans="1:7" x14ac:dyDescent="0.3">
      <c r="A30" s="14" t="s">
        <v>288</v>
      </c>
      <c r="B30" s="73">
        <v>0</v>
      </c>
      <c r="C30" s="73"/>
      <c r="D30" s="77"/>
      <c r="E30" s="73"/>
      <c r="F30" s="73"/>
    </row>
    <row r="31" spans="1:7" x14ac:dyDescent="0.3">
      <c r="A31" s="14" t="s">
        <v>82</v>
      </c>
      <c r="B31" s="73">
        <v>0</v>
      </c>
      <c r="C31" s="73"/>
      <c r="D31" s="77"/>
      <c r="E31" s="73"/>
      <c r="F31" s="73"/>
    </row>
    <row r="32" spans="1:7" x14ac:dyDescent="0.3">
      <c r="A32" s="14" t="s">
        <v>293</v>
      </c>
      <c r="B32" s="73">
        <v>0</v>
      </c>
      <c r="C32" s="73"/>
      <c r="D32" s="77"/>
      <c r="E32" s="73"/>
      <c r="F32" s="73"/>
    </row>
    <row r="33" spans="1:7" x14ac:dyDescent="0.3">
      <c r="A33" s="348" t="s">
        <v>36</v>
      </c>
      <c r="B33" s="349"/>
      <c r="C33" s="350"/>
      <c r="D33" s="289">
        <f>SUM(B26:C32)</f>
        <v>0</v>
      </c>
    </row>
    <row r="34" spans="1:7" x14ac:dyDescent="0.3">
      <c r="A34" s="348" t="s">
        <v>295</v>
      </c>
      <c r="B34" s="349"/>
      <c r="C34" s="350"/>
      <c r="D34" s="288">
        <f>D33/(COUNT(B26:C32)*2)</f>
        <v>0</v>
      </c>
    </row>
    <row r="35" spans="1:7" s="19" customFormat="1" x14ac:dyDescent="0.3">
      <c r="A35" s="23"/>
      <c r="B35" s="24"/>
      <c r="C35" s="24"/>
      <c r="D35" s="25"/>
      <c r="G35" s="105"/>
    </row>
    <row r="36" spans="1:7" s="19" customFormat="1" ht="19.5" x14ac:dyDescent="0.4">
      <c r="A36" s="346" t="s">
        <v>219</v>
      </c>
      <c r="B36" s="347"/>
      <c r="C36" s="347"/>
      <c r="D36" s="347"/>
      <c r="E36" s="347"/>
      <c r="F36" s="347"/>
      <c r="G36" s="105"/>
    </row>
    <row r="37" spans="1:7" s="19" customFormat="1" ht="18" x14ac:dyDescent="0.35">
      <c r="A37" s="29" t="s">
        <v>97</v>
      </c>
      <c r="B37" s="73" t="s">
        <v>32</v>
      </c>
      <c r="C37" s="99" t="str">
        <f>IF(B37=0, -5, "0")</f>
        <v>0</v>
      </c>
      <c r="D37" s="74"/>
      <c r="E37" s="73"/>
      <c r="F37" s="73"/>
      <c r="G37" s="105"/>
    </row>
    <row r="38" spans="1:7" s="19" customFormat="1" x14ac:dyDescent="0.3">
      <c r="A38" s="14" t="s">
        <v>233</v>
      </c>
      <c r="B38" s="73">
        <v>0</v>
      </c>
      <c r="C38" s="73"/>
      <c r="D38" s="74"/>
      <c r="E38" s="73"/>
      <c r="F38" s="73"/>
      <c r="G38" s="105"/>
    </row>
    <row r="39" spans="1:7" s="19" customFormat="1" x14ac:dyDescent="0.3">
      <c r="A39" s="14" t="s">
        <v>281</v>
      </c>
      <c r="B39" s="73">
        <v>0</v>
      </c>
      <c r="C39" s="73"/>
      <c r="D39" s="74"/>
      <c r="E39" s="73"/>
      <c r="F39" s="73"/>
      <c r="G39" s="105"/>
    </row>
    <row r="40" spans="1:7" s="19" customFormat="1" x14ac:dyDescent="0.3">
      <c r="A40" s="14" t="s">
        <v>82</v>
      </c>
      <c r="B40" s="73">
        <v>0</v>
      </c>
      <c r="C40" s="73"/>
      <c r="D40" s="77"/>
      <c r="E40" s="73"/>
      <c r="F40" s="73"/>
      <c r="G40" s="105"/>
    </row>
    <row r="41" spans="1:7" s="19" customFormat="1" x14ac:dyDescent="0.3">
      <c r="A41" s="14" t="s">
        <v>293</v>
      </c>
      <c r="B41" s="73">
        <v>0</v>
      </c>
      <c r="C41" s="73"/>
      <c r="D41" s="77"/>
      <c r="E41" s="73"/>
      <c r="F41" s="73"/>
      <c r="G41" s="105"/>
    </row>
    <row r="42" spans="1:7" s="19" customFormat="1" x14ac:dyDescent="0.3">
      <c r="A42" s="348" t="s">
        <v>36</v>
      </c>
      <c r="B42" s="349"/>
      <c r="C42" s="350"/>
      <c r="D42" s="289">
        <f>SUM(B37:C41)</f>
        <v>0</v>
      </c>
      <c r="E42" s="12"/>
      <c r="F42" s="12"/>
      <c r="G42" s="105"/>
    </row>
    <row r="43" spans="1:7" s="19" customFormat="1" x14ac:dyDescent="0.3">
      <c r="A43" s="348" t="s">
        <v>295</v>
      </c>
      <c r="B43" s="349"/>
      <c r="C43" s="350"/>
      <c r="D43" s="288">
        <f>D42/(COUNT(B37:C41)*2)</f>
        <v>0</v>
      </c>
      <c r="E43" s="12"/>
      <c r="F43" s="12"/>
      <c r="G43" s="105"/>
    </row>
    <row r="44" spans="1:7" s="19" customFormat="1" x14ac:dyDescent="0.3">
      <c r="A44" s="34"/>
      <c r="B44" s="35"/>
      <c r="C44" s="35"/>
      <c r="D44" s="36"/>
      <c r="G44" s="105"/>
    </row>
    <row r="45" spans="1:7" ht="19.5" x14ac:dyDescent="0.4">
      <c r="A45" s="358" t="s">
        <v>21</v>
      </c>
      <c r="B45" s="359"/>
      <c r="C45" s="359"/>
      <c r="D45" s="359"/>
      <c r="E45" s="359"/>
      <c r="F45" s="359"/>
    </row>
    <row r="46" spans="1:7" x14ac:dyDescent="0.3">
      <c r="A46" s="14" t="s">
        <v>270</v>
      </c>
      <c r="B46" s="73">
        <v>0</v>
      </c>
      <c r="C46" s="73"/>
      <c r="D46" s="77"/>
      <c r="E46" s="73"/>
      <c r="F46" s="73"/>
    </row>
    <row r="47" spans="1:7" x14ac:dyDescent="0.3">
      <c r="A47" s="14" t="s">
        <v>83</v>
      </c>
      <c r="B47" s="73">
        <v>0</v>
      </c>
      <c r="C47" s="73"/>
      <c r="D47" s="77"/>
      <c r="E47" s="73"/>
      <c r="F47" s="73"/>
    </row>
    <row r="48" spans="1:7" x14ac:dyDescent="0.3">
      <c r="A48" s="14" t="s">
        <v>231</v>
      </c>
      <c r="B48" s="73">
        <v>0</v>
      </c>
      <c r="C48" s="73"/>
      <c r="D48" s="74"/>
      <c r="E48" s="73"/>
      <c r="F48" s="73"/>
    </row>
    <row r="49" spans="1:7" x14ac:dyDescent="0.3">
      <c r="A49" s="14" t="s">
        <v>24</v>
      </c>
      <c r="B49" s="73">
        <v>0</v>
      </c>
      <c r="C49" s="73"/>
      <c r="D49" s="74"/>
      <c r="E49" s="73"/>
      <c r="F49" s="73"/>
    </row>
    <row r="50" spans="1:7" x14ac:dyDescent="0.3">
      <c r="A50" s="14" t="s">
        <v>84</v>
      </c>
      <c r="B50" s="73">
        <v>0</v>
      </c>
      <c r="C50" s="73"/>
      <c r="D50" s="74"/>
      <c r="E50" s="73"/>
      <c r="F50" s="73"/>
    </row>
    <row r="51" spans="1:7" ht="18" x14ac:dyDescent="0.35">
      <c r="A51" s="29" t="s">
        <v>296</v>
      </c>
      <c r="B51" s="73" t="s">
        <v>32</v>
      </c>
      <c r="C51" s="99" t="str">
        <f>IF(B51=0, -5, "0")</f>
        <v>0</v>
      </c>
      <c r="D51" s="77"/>
      <c r="E51" s="73"/>
      <c r="F51" s="73"/>
    </row>
    <row r="52" spans="1:7" x14ac:dyDescent="0.3">
      <c r="A52" s="348" t="s">
        <v>36</v>
      </c>
      <c r="B52" s="349"/>
      <c r="C52" s="350"/>
      <c r="D52" s="289">
        <f>SUM(B46:C51)</f>
        <v>0</v>
      </c>
    </row>
    <row r="53" spans="1:7" x14ac:dyDescent="0.3">
      <c r="A53" s="348" t="s">
        <v>295</v>
      </c>
      <c r="B53" s="349"/>
      <c r="C53" s="350"/>
      <c r="D53" s="288">
        <f>D52/(COUNT(B46:C51)*2)</f>
        <v>0</v>
      </c>
    </row>
    <row r="54" spans="1:7" s="19" customFormat="1" x14ac:dyDescent="0.3">
      <c r="A54" s="23"/>
      <c r="B54" s="24"/>
      <c r="C54" s="24"/>
      <c r="D54" s="25"/>
      <c r="G54" s="105"/>
    </row>
    <row r="55" spans="1:7" ht="19.5" x14ac:dyDescent="0.4">
      <c r="A55" s="346" t="s">
        <v>8</v>
      </c>
      <c r="B55" s="347"/>
      <c r="C55" s="347"/>
      <c r="D55" s="347"/>
      <c r="E55" s="347"/>
      <c r="F55" s="347"/>
    </row>
    <row r="56" spans="1:7" ht="36" x14ac:dyDescent="0.35">
      <c r="A56" s="30" t="s">
        <v>176</v>
      </c>
      <c r="B56" s="73" t="s">
        <v>32</v>
      </c>
      <c r="C56" s="99" t="str">
        <f>IF(B56=0, -5, "0")</f>
        <v>0</v>
      </c>
      <c r="D56" s="77"/>
      <c r="E56" s="73"/>
      <c r="F56" s="73"/>
    </row>
    <row r="57" spans="1:7" x14ac:dyDescent="0.3">
      <c r="A57" s="18" t="s">
        <v>168</v>
      </c>
      <c r="B57" s="73">
        <v>0</v>
      </c>
      <c r="C57" s="73"/>
      <c r="D57" s="73"/>
      <c r="E57" s="78"/>
      <c r="F57" s="73"/>
    </row>
    <row r="58" spans="1:7" x14ac:dyDescent="0.3">
      <c r="A58" s="20" t="s">
        <v>244</v>
      </c>
      <c r="B58" s="73">
        <v>0</v>
      </c>
      <c r="C58" s="73"/>
      <c r="D58" s="74"/>
      <c r="E58" s="74"/>
      <c r="F58" s="73"/>
    </row>
    <row r="59" spans="1:7" x14ac:dyDescent="0.3">
      <c r="A59" s="20" t="s">
        <v>92</v>
      </c>
      <c r="B59" s="73">
        <v>0</v>
      </c>
      <c r="C59" s="73"/>
      <c r="D59" s="77"/>
      <c r="E59" s="73"/>
      <c r="F59" s="73"/>
    </row>
    <row r="60" spans="1:7" ht="36" x14ac:dyDescent="0.35">
      <c r="A60" s="30" t="s">
        <v>221</v>
      </c>
      <c r="B60" s="73" t="s">
        <v>32</v>
      </c>
      <c r="C60" s="99" t="str">
        <f>IF(B60=0, -5, "0")</f>
        <v>0</v>
      </c>
      <c r="D60" s="74"/>
      <c r="E60" s="73"/>
      <c r="F60" s="73"/>
    </row>
    <row r="61" spans="1:7" ht="18" x14ac:dyDescent="0.35">
      <c r="A61" s="29" t="s">
        <v>297</v>
      </c>
      <c r="B61" s="73" t="s">
        <v>32</v>
      </c>
      <c r="C61" s="99" t="str">
        <f>IF(B61=0, -5, "0")</f>
        <v>0</v>
      </c>
      <c r="D61" s="74"/>
      <c r="E61" s="73"/>
      <c r="F61" s="73"/>
    </row>
    <row r="62" spans="1:7" x14ac:dyDescent="0.3">
      <c r="A62" s="14" t="s">
        <v>293</v>
      </c>
      <c r="B62" s="73">
        <v>0</v>
      </c>
      <c r="C62" s="73"/>
      <c r="D62" s="77"/>
      <c r="E62" s="73"/>
      <c r="F62" s="73"/>
    </row>
    <row r="63" spans="1:7" x14ac:dyDescent="0.3">
      <c r="A63" s="348" t="s">
        <v>36</v>
      </c>
      <c r="B63" s="349"/>
      <c r="C63" s="350"/>
      <c r="D63" s="289">
        <f>SUM(B56:C62)</f>
        <v>0</v>
      </c>
    </row>
    <row r="64" spans="1:7" x14ac:dyDescent="0.3">
      <c r="A64" s="348" t="s">
        <v>295</v>
      </c>
      <c r="B64" s="349"/>
      <c r="C64" s="350"/>
      <c r="D64" s="288">
        <f>D63/(COUNT(B56:C62)*2)</f>
        <v>0</v>
      </c>
    </row>
    <row r="65" spans="1:7" s="19" customFormat="1" x14ac:dyDescent="0.3">
      <c r="A65" s="23"/>
      <c r="B65" s="24"/>
      <c r="C65" s="24"/>
      <c r="D65" s="25"/>
      <c r="G65" s="105"/>
    </row>
    <row r="66" spans="1:7" ht="19.5" x14ac:dyDescent="0.4">
      <c r="A66" s="346" t="s">
        <v>130</v>
      </c>
      <c r="B66" s="347"/>
      <c r="C66" s="347"/>
      <c r="D66" s="347"/>
      <c r="E66" s="347"/>
      <c r="F66" s="347"/>
    </row>
    <row r="67" spans="1:7" ht="19.5" x14ac:dyDescent="0.4">
      <c r="A67" s="14" t="s">
        <v>271</v>
      </c>
      <c r="B67" s="79">
        <v>0</v>
      </c>
      <c r="C67" s="80"/>
      <c r="D67" s="81"/>
      <c r="E67" s="81"/>
      <c r="F67" s="73"/>
    </row>
    <row r="68" spans="1:7" ht="19.5" x14ac:dyDescent="0.4">
      <c r="A68" s="14" t="s">
        <v>272</v>
      </c>
      <c r="B68" s="79">
        <v>0</v>
      </c>
      <c r="C68" s="80"/>
      <c r="D68" s="74"/>
      <c r="E68" s="81"/>
      <c r="F68" s="73"/>
    </row>
    <row r="69" spans="1:7" ht="19.5" x14ac:dyDescent="0.4">
      <c r="A69" s="14" t="s">
        <v>293</v>
      </c>
      <c r="B69" s="79">
        <v>0</v>
      </c>
      <c r="C69" s="80"/>
      <c r="D69" s="82"/>
      <c r="E69" s="82"/>
      <c r="F69" s="73"/>
    </row>
    <row r="70" spans="1:7" ht="19.5" x14ac:dyDescent="0.4">
      <c r="A70" s="17" t="s">
        <v>247</v>
      </c>
      <c r="B70" s="79">
        <v>0</v>
      </c>
      <c r="C70" s="80"/>
      <c r="D70" s="82"/>
      <c r="E70" s="82"/>
      <c r="F70" s="73"/>
    </row>
    <row r="71" spans="1:7" ht="19.5" x14ac:dyDescent="0.4">
      <c r="A71" s="14" t="s">
        <v>84</v>
      </c>
      <c r="B71" s="79">
        <v>0</v>
      </c>
      <c r="C71" s="80"/>
      <c r="D71" s="82"/>
      <c r="E71" s="82"/>
      <c r="F71" s="73"/>
    </row>
    <row r="72" spans="1:7" ht="19.5" x14ac:dyDescent="0.4">
      <c r="A72" s="14" t="s">
        <v>289</v>
      </c>
      <c r="B72" s="79">
        <v>0</v>
      </c>
      <c r="C72" s="80"/>
      <c r="D72" s="78"/>
      <c r="E72" s="78"/>
      <c r="F72" s="73"/>
    </row>
    <row r="73" spans="1:7" ht="19.5" x14ac:dyDescent="0.4">
      <c r="A73" s="14" t="s">
        <v>94</v>
      </c>
      <c r="B73" s="79">
        <v>0</v>
      </c>
      <c r="C73" s="80"/>
      <c r="D73" s="73"/>
      <c r="E73" s="73"/>
      <c r="F73" s="73"/>
    </row>
    <row r="74" spans="1:7" x14ac:dyDescent="0.3">
      <c r="A74" s="17" t="s">
        <v>298</v>
      </c>
      <c r="B74" s="79">
        <v>0</v>
      </c>
      <c r="C74" s="73"/>
      <c r="D74" s="83"/>
      <c r="E74" s="83"/>
      <c r="F74" s="73"/>
    </row>
    <row r="75" spans="1:7" ht="36" x14ac:dyDescent="0.35">
      <c r="A75" s="33" t="s">
        <v>192</v>
      </c>
      <c r="B75" s="79" t="s">
        <v>32</v>
      </c>
      <c r="C75" s="99" t="str">
        <f>IF(B75=0, -5, "0")</f>
        <v>0</v>
      </c>
      <c r="D75" s="84"/>
      <c r="E75" s="84"/>
      <c r="F75" s="73"/>
    </row>
    <row r="76" spans="1:7" ht="18" x14ac:dyDescent="0.35">
      <c r="A76" s="33" t="s">
        <v>234</v>
      </c>
      <c r="B76" s="79" t="s">
        <v>32</v>
      </c>
      <c r="C76" s="99" t="str">
        <f>IF(B76=0, -5, "0")</f>
        <v>0</v>
      </c>
      <c r="D76" s="84"/>
      <c r="E76" s="84"/>
      <c r="F76" s="73"/>
    </row>
    <row r="77" spans="1:7" ht="18" x14ac:dyDescent="0.35">
      <c r="A77" s="33" t="s">
        <v>285</v>
      </c>
      <c r="B77" s="79" t="s">
        <v>32</v>
      </c>
      <c r="C77" s="99" t="str">
        <f>IF(B77=0, -5, "0")</f>
        <v>0</v>
      </c>
      <c r="D77" s="74"/>
      <c r="E77" s="84"/>
      <c r="F77" s="73"/>
    </row>
    <row r="78" spans="1:7" s="19" customFormat="1" x14ac:dyDescent="0.3">
      <c r="A78" s="18" t="s">
        <v>232</v>
      </c>
      <c r="B78" s="79">
        <v>0</v>
      </c>
      <c r="C78" s="85"/>
      <c r="D78" s="74"/>
      <c r="E78" s="86"/>
      <c r="F78" s="73"/>
      <c r="G78" s="105"/>
    </row>
    <row r="79" spans="1:7" x14ac:dyDescent="0.3">
      <c r="A79" s="14" t="s">
        <v>177</v>
      </c>
      <c r="B79" s="79">
        <v>0</v>
      </c>
      <c r="C79" s="73"/>
      <c r="D79" s="86"/>
      <c r="E79" s="84"/>
      <c r="F79" s="73"/>
    </row>
    <row r="80" spans="1:7" ht="36" x14ac:dyDescent="0.35">
      <c r="A80" s="30" t="s">
        <v>167</v>
      </c>
      <c r="B80" s="79" t="s">
        <v>32</v>
      </c>
      <c r="C80" s="99" t="str">
        <f>IF(B80=0, -5, "0")</f>
        <v>0</v>
      </c>
      <c r="D80" s="86"/>
      <c r="E80" s="84"/>
      <c r="F80" s="73"/>
    </row>
    <row r="81" spans="1:7" x14ac:dyDescent="0.3">
      <c r="A81" s="14" t="s">
        <v>299</v>
      </c>
      <c r="B81" s="79">
        <v>0</v>
      </c>
      <c r="C81" s="73"/>
      <c r="D81" s="86"/>
      <c r="E81" s="87"/>
      <c r="F81" s="73"/>
    </row>
    <row r="82" spans="1:7" ht="18" x14ac:dyDescent="0.35">
      <c r="A82" s="32" t="s">
        <v>297</v>
      </c>
      <c r="B82" s="79" t="s">
        <v>32</v>
      </c>
      <c r="C82" s="99" t="str">
        <f>IF(B82=0, -5, "0")</f>
        <v>0</v>
      </c>
      <c r="D82" s="86"/>
      <c r="E82" s="88"/>
      <c r="F82" s="73"/>
    </row>
    <row r="83" spans="1:7" x14ac:dyDescent="0.3">
      <c r="A83" s="14" t="s">
        <v>85</v>
      </c>
      <c r="B83" s="79">
        <v>0</v>
      </c>
      <c r="C83" s="73"/>
      <c r="D83" s="86"/>
      <c r="E83" s="87"/>
      <c r="F83" s="73"/>
    </row>
    <row r="84" spans="1:7" x14ac:dyDescent="0.3">
      <c r="A84" s="348" t="s">
        <v>36</v>
      </c>
      <c r="B84" s="349"/>
      <c r="C84" s="350"/>
      <c r="D84" s="289">
        <f>SUM(B67:C83)</f>
        <v>0</v>
      </c>
    </row>
    <row r="85" spans="1:7" x14ac:dyDescent="0.3">
      <c r="A85" s="348" t="s">
        <v>295</v>
      </c>
      <c r="B85" s="349"/>
      <c r="C85" s="350"/>
      <c r="D85" s="288">
        <f>D84/(COUNT(B67:C83)*2)</f>
        <v>0</v>
      </c>
    </row>
    <row r="86" spans="1:7" s="19" customFormat="1" x14ac:dyDescent="0.3">
      <c r="A86" s="23"/>
      <c r="B86" s="24"/>
      <c r="C86" s="24"/>
      <c r="D86" s="25"/>
      <c r="G86" s="105"/>
    </row>
    <row r="87" spans="1:7" ht="19.5" x14ac:dyDescent="0.4">
      <c r="A87" s="346" t="s">
        <v>211</v>
      </c>
      <c r="B87" s="347"/>
      <c r="C87" s="347"/>
      <c r="D87" s="347"/>
      <c r="E87" s="347"/>
      <c r="F87" s="347"/>
    </row>
    <row r="88" spans="1:7" ht="34.5" x14ac:dyDescent="0.4">
      <c r="A88" s="37" t="s">
        <v>273</v>
      </c>
      <c r="B88" s="89">
        <v>0</v>
      </c>
      <c r="C88" s="80"/>
      <c r="D88" s="74"/>
      <c r="E88" s="74"/>
      <c r="F88" s="73"/>
    </row>
    <row r="89" spans="1:7" ht="19.5" x14ac:dyDescent="0.4">
      <c r="A89" s="14" t="s">
        <v>272</v>
      </c>
      <c r="B89" s="89">
        <v>0</v>
      </c>
      <c r="C89" s="80"/>
      <c r="D89" s="74"/>
      <c r="E89" s="73"/>
      <c r="F89" s="73"/>
    </row>
    <row r="90" spans="1:7" ht="19.5" x14ac:dyDescent="0.4">
      <c r="A90" s="14" t="s">
        <v>300</v>
      </c>
      <c r="B90" s="89">
        <v>0</v>
      </c>
      <c r="C90" s="80"/>
      <c r="D90" s="86"/>
      <c r="E90" s="73"/>
      <c r="F90" s="73"/>
    </row>
    <row r="91" spans="1:7" ht="34.5" x14ac:dyDescent="0.4">
      <c r="A91" s="20" t="s">
        <v>301</v>
      </c>
      <c r="B91" s="89">
        <v>0</v>
      </c>
      <c r="C91" s="80"/>
      <c r="D91" s="86"/>
      <c r="E91" s="73"/>
      <c r="F91" s="73"/>
    </row>
    <row r="92" spans="1:7" ht="19.5" x14ac:dyDescent="0.4">
      <c r="A92" s="17" t="s">
        <v>248</v>
      </c>
      <c r="B92" s="89">
        <v>0</v>
      </c>
      <c r="C92" s="80"/>
      <c r="D92" s="86"/>
      <c r="E92" s="73"/>
      <c r="F92" s="73"/>
    </row>
    <row r="93" spans="1:7" ht="36" x14ac:dyDescent="0.35">
      <c r="A93" s="33" t="s">
        <v>230</v>
      </c>
      <c r="B93" s="89" t="s">
        <v>32</v>
      </c>
      <c r="C93" s="99" t="str">
        <f>IF(B93=0, -5, "0")</f>
        <v>0</v>
      </c>
      <c r="D93" s="11"/>
      <c r="E93" s="73"/>
      <c r="F93" s="73"/>
    </row>
    <row r="94" spans="1:7" ht="18" x14ac:dyDescent="0.35">
      <c r="A94" s="29" t="s">
        <v>235</v>
      </c>
      <c r="B94" s="89" t="s">
        <v>32</v>
      </c>
      <c r="C94" s="99" t="str">
        <f>IF(B94=0, -5, "0")</f>
        <v>0</v>
      </c>
      <c r="D94" s="74"/>
      <c r="E94" s="73"/>
      <c r="F94" s="73"/>
    </row>
    <row r="95" spans="1:7" x14ac:dyDescent="0.3">
      <c r="A95" s="17" t="s">
        <v>165</v>
      </c>
      <c r="B95" s="89">
        <v>0</v>
      </c>
      <c r="C95" s="73"/>
      <c r="D95" s="74"/>
      <c r="E95" s="73"/>
      <c r="F95" s="73"/>
    </row>
    <row r="96" spans="1:7" x14ac:dyDescent="0.3">
      <c r="A96" s="22" t="s">
        <v>282</v>
      </c>
      <c r="B96" s="89">
        <v>0</v>
      </c>
      <c r="C96" s="73"/>
      <c r="D96" s="74"/>
      <c r="E96" s="73"/>
      <c r="F96" s="73"/>
    </row>
    <row r="97" spans="1:7" x14ac:dyDescent="0.3">
      <c r="A97" s="22" t="s">
        <v>283</v>
      </c>
      <c r="B97" s="89">
        <v>0</v>
      </c>
      <c r="C97" s="73"/>
      <c r="D97" s="74"/>
      <c r="E97" s="73"/>
      <c r="F97" s="73"/>
    </row>
    <row r="98" spans="1:7" x14ac:dyDescent="0.3">
      <c r="A98" s="14" t="s">
        <v>134</v>
      </c>
      <c r="B98" s="89">
        <v>0</v>
      </c>
      <c r="C98" s="73"/>
      <c r="D98" s="74"/>
      <c r="E98" s="73"/>
      <c r="F98" s="73"/>
    </row>
    <row r="99" spans="1:7" ht="36" x14ac:dyDescent="0.35">
      <c r="A99" s="33" t="s">
        <v>193</v>
      </c>
      <c r="B99" s="89" t="s">
        <v>32</v>
      </c>
      <c r="C99" s="99" t="str">
        <f>IF(B99=0, -5, "0")</f>
        <v>0</v>
      </c>
      <c r="D99" s="74"/>
      <c r="E99" s="73"/>
      <c r="F99" s="73"/>
    </row>
    <row r="100" spans="1:7" ht="18" x14ac:dyDescent="0.35">
      <c r="A100" s="32" t="s">
        <v>297</v>
      </c>
      <c r="B100" s="89" t="s">
        <v>32</v>
      </c>
      <c r="C100" s="99" t="str">
        <f>IF(B100=0, -5, "0")</f>
        <v>0</v>
      </c>
      <c r="D100" s="74"/>
      <c r="E100" s="73"/>
      <c r="F100" s="73"/>
    </row>
    <row r="101" spans="1:7" x14ac:dyDescent="0.3">
      <c r="A101" s="38" t="s">
        <v>232</v>
      </c>
      <c r="B101" s="89">
        <v>0</v>
      </c>
      <c r="C101" s="73"/>
      <c r="D101" s="74"/>
      <c r="E101" s="73"/>
      <c r="F101" s="73"/>
    </row>
    <row r="102" spans="1:7" x14ac:dyDescent="0.3">
      <c r="A102" s="348" t="s">
        <v>36</v>
      </c>
      <c r="B102" s="349"/>
      <c r="C102" s="350"/>
      <c r="D102" s="289">
        <f>SUM(B88:C101)</f>
        <v>0</v>
      </c>
    </row>
    <row r="103" spans="1:7" x14ac:dyDescent="0.3">
      <c r="A103" s="348" t="s">
        <v>295</v>
      </c>
      <c r="B103" s="349"/>
      <c r="C103" s="350"/>
      <c r="D103" s="288">
        <f>D102/(COUNT(B88:C101)*2)</f>
        <v>0</v>
      </c>
    </row>
    <row r="104" spans="1:7" s="19" customFormat="1" x14ac:dyDescent="0.3">
      <c r="A104" s="23"/>
      <c r="B104" s="24"/>
      <c r="C104" s="24"/>
      <c r="D104" s="25"/>
      <c r="G104" s="105"/>
    </row>
    <row r="105" spans="1:7" s="19" customFormat="1" x14ac:dyDescent="0.3">
      <c r="A105" s="34"/>
      <c r="B105" s="35"/>
      <c r="C105" s="35"/>
      <c r="D105" s="36"/>
      <c r="G105" s="105"/>
    </row>
    <row r="106" spans="1:7" s="19" customFormat="1" ht="19.5" x14ac:dyDescent="0.4">
      <c r="A106" s="346" t="s">
        <v>212</v>
      </c>
      <c r="B106" s="347"/>
      <c r="C106" s="347"/>
      <c r="D106" s="347"/>
      <c r="E106" s="347"/>
      <c r="F106" s="347"/>
      <c r="G106" s="105"/>
    </row>
    <row r="107" spans="1:7" s="19" customFormat="1" ht="34.5" x14ac:dyDescent="0.4">
      <c r="A107" s="37" t="s">
        <v>274</v>
      </c>
      <c r="B107" s="89">
        <v>0</v>
      </c>
      <c r="C107" s="80"/>
      <c r="D107" s="86"/>
      <c r="E107" s="73"/>
      <c r="F107" s="73"/>
      <c r="G107" s="105"/>
    </row>
    <row r="108" spans="1:7" s="19" customFormat="1" ht="19.5" x14ac:dyDescent="0.4">
      <c r="A108" s="14" t="s">
        <v>184</v>
      </c>
      <c r="B108" s="89">
        <v>0</v>
      </c>
      <c r="C108" s="80"/>
      <c r="D108" s="86"/>
      <c r="E108" s="73"/>
      <c r="F108" s="73"/>
      <c r="G108" s="105"/>
    </row>
    <row r="109" spans="1:7" s="19" customFormat="1" ht="19.5" x14ac:dyDescent="0.4">
      <c r="A109" s="14" t="s">
        <v>290</v>
      </c>
      <c r="B109" s="89">
        <v>0</v>
      </c>
      <c r="C109" s="80"/>
      <c r="D109" s="86"/>
      <c r="E109" s="73"/>
      <c r="F109" s="73"/>
      <c r="G109" s="105"/>
    </row>
    <row r="110" spans="1:7" s="19" customFormat="1" ht="19.5" x14ac:dyDescent="0.4">
      <c r="A110" s="48" t="s">
        <v>291</v>
      </c>
      <c r="B110" s="89">
        <v>0</v>
      </c>
      <c r="C110" s="80"/>
      <c r="D110" s="86"/>
      <c r="E110" s="73"/>
      <c r="F110" s="73"/>
      <c r="G110" s="105"/>
    </row>
    <row r="111" spans="1:7" s="19" customFormat="1" ht="34.5" x14ac:dyDescent="0.4">
      <c r="A111" s="18" t="s">
        <v>248</v>
      </c>
      <c r="B111" s="89">
        <v>0</v>
      </c>
      <c r="C111" s="80"/>
      <c r="D111" s="86"/>
      <c r="E111" s="73"/>
      <c r="F111" s="73"/>
      <c r="G111" s="105"/>
    </row>
    <row r="112" spans="1:7" s="19" customFormat="1" ht="36" x14ac:dyDescent="0.35">
      <c r="A112" s="33" t="s">
        <v>230</v>
      </c>
      <c r="B112" s="89" t="s">
        <v>32</v>
      </c>
      <c r="C112" s="99" t="str">
        <f>IF(B112=0, -5, "0")</f>
        <v>0</v>
      </c>
      <c r="D112" s="91"/>
      <c r="E112" s="73"/>
      <c r="F112" s="73"/>
      <c r="G112" s="105"/>
    </row>
    <row r="113" spans="1:7" s="19" customFormat="1" x14ac:dyDescent="0.3">
      <c r="A113" s="18" t="s">
        <v>165</v>
      </c>
      <c r="B113" s="89">
        <v>0</v>
      </c>
      <c r="C113" s="73"/>
      <c r="D113" s="74"/>
      <c r="E113" s="73"/>
      <c r="F113" s="73"/>
      <c r="G113" s="105"/>
    </row>
    <row r="114" spans="1:7" s="19" customFormat="1" x14ac:dyDescent="0.3">
      <c r="A114" s="48" t="s">
        <v>282</v>
      </c>
      <c r="B114" s="89">
        <v>0</v>
      </c>
      <c r="C114" s="73"/>
      <c r="D114" s="74"/>
      <c r="E114" s="73"/>
      <c r="F114" s="73"/>
      <c r="G114" s="105"/>
    </row>
    <row r="115" spans="1:7" s="19" customFormat="1" ht="36" x14ac:dyDescent="0.35">
      <c r="A115" s="33" t="s">
        <v>312</v>
      </c>
      <c r="B115" s="89" t="s">
        <v>32</v>
      </c>
      <c r="C115" s="99" t="str">
        <f>IF(B115=0, -5, "0")</f>
        <v>0</v>
      </c>
      <c r="D115" s="74"/>
      <c r="E115" s="73"/>
      <c r="F115" s="73"/>
      <c r="G115" s="105"/>
    </row>
    <row r="116" spans="1:7" s="19" customFormat="1" ht="18" x14ac:dyDescent="0.35">
      <c r="A116" s="33" t="s">
        <v>317</v>
      </c>
      <c r="B116" s="89" t="s">
        <v>32</v>
      </c>
      <c r="C116" s="99" t="str">
        <f>IF(B116=0, -5, "0")</f>
        <v>0</v>
      </c>
      <c r="D116" s="74"/>
      <c r="E116" s="73"/>
      <c r="F116" s="73"/>
      <c r="G116" s="105"/>
    </row>
    <row r="117" spans="1:7" s="19" customFormat="1" x14ac:dyDescent="0.3">
      <c r="A117" s="38" t="s">
        <v>232</v>
      </c>
      <c r="B117" s="89">
        <v>0</v>
      </c>
      <c r="C117" s="73"/>
      <c r="D117" s="86"/>
      <c r="E117" s="73"/>
      <c r="F117" s="73"/>
      <c r="G117" s="105"/>
    </row>
    <row r="118" spans="1:7" s="19" customFormat="1" x14ac:dyDescent="0.3">
      <c r="A118" s="348" t="s">
        <v>36</v>
      </c>
      <c r="B118" s="349"/>
      <c r="C118" s="350"/>
      <c r="D118" s="289">
        <f>SUM(B107:C117)</f>
        <v>0</v>
      </c>
      <c r="E118" s="12"/>
      <c r="F118" s="12"/>
      <c r="G118" s="105"/>
    </row>
    <row r="119" spans="1:7" s="19" customFormat="1" x14ac:dyDescent="0.3">
      <c r="A119" s="348" t="s">
        <v>295</v>
      </c>
      <c r="B119" s="349"/>
      <c r="C119" s="350"/>
      <c r="D119" s="288">
        <f>D118/(COUNT(B107:C117)*2)</f>
        <v>0</v>
      </c>
      <c r="E119" s="12"/>
      <c r="F119" s="12"/>
      <c r="G119" s="105"/>
    </row>
    <row r="120" spans="1:7" s="19" customFormat="1" x14ac:dyDescent="0.3">
      <c r="A120" s="23"/>
      <c r="B120" s="24"/>
      <c r="C120" s="24"/>
      <c r="D120" s="25"/>
      <c r="G120" s="105"/>
    </row>
    <row r="121" spans="1:7" ht="19.5" x14ac:dyDescent="0.4">
      <c r="A121" s="346" t="s">
        <v>185</v>
      </c>
      <c r="B121" s="347"/>
      <c r="C121" s="347"/>
      <c r="D121" s="347"/>
      <c r="E121" s="347"/>
      <c r="F121" s="347"/>
    </row>
    <row r="122" spans="1:7" x14ac:dyDescent="0.3">
      <c r="A122" s="31" t="s">
        <v>275</v>
      </c>
      <c r="B122" s="90">
        <v>0</v>
      </c>
      <c r="C122" s="73"/>
      <c r="D122" s="92"/>
      <c r="E122" s="92"/>
      <c r="F122" s="73"/>
    </row>
    <row r="123" spans="1:7" x14ac:dyDescent="0.3">
      <c r="A123" s="31" t="s">
        <v>272</v>
      </c>
      <c r="B123" s="90">
        <v>0</v>
      </c>
      <c r="C123" s="73"/>
      <c r="D123" s="74"/>
      <c r="E123" s="74"/>
      <c r="F123" s="73"/>
    </row>
    <row r="124" spans="1:7" ht="19.5" x14ac:dyDescent="0.4">
      <c r="A124" s="14" t="s">
        <v>293</v>
      </c>
      <c r="B124" s="90">
        <v>0</v>
      </c>
      <c r="C124" s="80"/>
      <c r="D124" s="74"/>
      <c r="E124" s="74"/>
      <c r="F124" s="73"/>
    </row>
    <row r="125" spans="1:7" ht="19.5" x14ac:dyDescent="0.4">
      <c r="A125" s="17" t="s">
        <v>247</v>
      </c>
      <c r="B125" s="90">
        <v>0</v>
      </c>
      <c r="C125" s="80"/>
      <c r="D125" s="74"/>
      <c r="E125" s="74"/>
      <c r="F125" s="73"/>
    </row>
    <row r="126" spans="1:7" ht="19.5" x14ac:dyDescent="0.4">
      <c r="A126" s="14" t="s">
        <v>292</v>
      </c>
      <c r="B126" s="90">
        <v>0</v>
      </c>
      <c r="C126" s="80"/>
      <c r="D126" s="86"/>
      <c r="E126" s="81"/>
      <c r="F126" s="73"/>
    </row>
    <row r="127" spans="1:7" ht="36" x14ac:dyDescent="0.35">
      <c r="A127" s="30" t="s">
        <v>213</v>
      </c>
      <c r="B127" s="90" t="s">
        <v>32</v>
      </c>
      <c r="C127" s="99" t="str">
        <f>IF(B127=0, -5, "0")</f>
        <v>0</v>
      </c>
      <c r="D127" s="86"/>
      <c r="E127" s="81"/>
      <c r="F127" s="73"/>
    </row>
    <row r="128" spans="1:7" ht="18" x14ac:dyDescent="0.35">
      <c r="A128" s="29" t="s">
        <v>236</v>
      </c>
      <c r="B128" s="90" t="s">
        <v>32</v>
      </c>
      <c r="C128" s="99" t="str">
        <f>IF(B128=0, -5, "0")</f>
        <v>0</v>
      </c>
      <c r="D128" s="74"/>
      <c r="E128" s="74"/>
      <c r="F128" s="73"/>
    </row>
    <row r="129" spans="1:7" x14ac:dyDescent="0.3">
      <c r="A129" s="17" t="s">
        <v>166</v>
      </c>
      <c r="B129" s="90">
        <v>0</v>
      </c>
      <c r="C129" s="100"/>
      <c r="D129" s="74"/>
      <c r="E129" s="74"/>
      <c r="F129" s="73"/>
    </row>
    <row r="130" spans="1:7" ht="36" x14ac:dyDescent="0.35">
      <c r="A130" s="30" t="s">
        <v>194</v>
      </c>
      <c r="B130" s="90" t="s">
        <v>32</v>
      </c>
      <c r="C130" s="99" t="str">
        <f>IF(B130=0, -5, "0")</f>
        <v>0</v>
      </c>
      <c r="D130" s="74"/>
      <c r="E130" s="74"/>
      <c r="F130" s="73"/>
    </row>
    <row r="131" spans="1:7" x14ac:dyDescent="0.3">
      <c r="A131" s="20" t="s">
        <v>276</v>
      </c>
      <c r="B131" s="90">
        <v>0</v>
      </c>
      <c r="C131" s="100"/>
      <c r="D131" s="74"/>
      <c r="E131" s="74"/>
      <c r="F131" s="73"/>
    </row>
    <row r="132" spans="1:7" ht="18" x14ac:dyDescent="0.35">
      <c r="A132" s="32" t="s">
        <v>317</v>
      </c>
      <c r="B132" s="90" t="s">
        <v>32</v>
      </c>
      <c r="C132" s="99" t="str">
        <f>IF(B132=0, -5, "0")</f>
        <v>0</v>
      </c>
      <c r="D132" s="86"/>
      <c r="E132" s="81"/>
      <c r="F132" s="73"/>
    </row>
    <row r="133" spans="1:7" x14ac:dyDescent="0.3">
      <c r="A133" s="348" t="s">
        <v>36</v>
      </c>
      <c r="B133" s="349"/>
      <c r="C133" s="350"/>
      <c r="D133" s="289">
        <f>SUM(B122:C132)</f>
        <v>0</v>
      </c>
    </row>
    <row r="134" spans="1:7" x14ac:dyDescent="0.3">
      <c r="A134" s="348" t="s">
        <v>295</v>
      </c>
      <c r="B134" s="349"/>
      <c r="C134" s="350"/>
      <c r="D134" s="291">
        <f>D133/(COUNT(B122:C132)*2)</f>
        <v>0</v>
      </c>
    </row>
    <row r="135" spans="1:7" s="19" customFormat="1" x14ac:dyDescent="0.3">
      <c r="A135" s="23"/>
      <c r="B135" s="24"/>
      <c r="C135" s="24"/>
      <c r="D135" s="28"/>
      <c r="G135" s="105"/>
    </row>
    <row r="136" spans="1:7" ht="19.5" x14ac:dyDescent="0.4">
      <c r="A136" s="346" t="s">
        <v>71</v>
      </c>
      <c r="B136" s="347"/>
      <c r="C136" s="347"/>
      <c r="D136" s="347"/>
      <c r="E136" s="347"/>
      <c r="F136" s="347"/>
    </row>
    <row r="137" spans="1:7" ht="19.5" x14ac:dyDescent="0.4">
      <c r="A137" s="20" t="s">
        <v>302</v>
      </c>
      <c r="B137" s="89">
        <v>0</v>
      </c>
      <c r="C137" s="80"/>
      <c r="D137" s="82"/>
      <c r="E137" s="73"/>
      <c r="F137" s="73"/>
    </row>
    <row r="138" spans="1:7" ht="18" x14ac:dyDescent="0.35">
      <c r="A138" s="29" t="s">
        <v>127</v>
      </c>
      <c r="B138" s="89" t="s">
        <v>32</v>
      </c>
      <c r="C138" s="99" t="str">
        <f>IF(B138=0, -5, "0")</f>
        <v>0</v>
      </c>
      <c r="D138" s="93"/>
      <c r="E138" s="73"/>
      <c r="F138" s="73"/>
    </row>
    <row r="139" spans="1:7" x14ac:dyDescent="0.3">
      <c r="A139" s="18" t="s">
        <v>277</v>
      </c>
      <c r="B139" s="89">
        <v>0</v>
      </c>
      <c r="C139" s="74"/>
      <c r="D139" s="93"/>
      <c r="E139" s="73"/>
      <c r="F139" s="73"/>
    </row>
    <row r="140" spans="1:7" x14ac:dyDescent="0.3">
      <c r="A140" s="39" t="s">
        <v>278</v>
      </c>
      <c r="B140" s="89">
        <v>0</v>
      </c>
      <c r="C140" s="74"/>
      <c r="D140" s="94"/>
      <c r="E140" s="73"/>
      <c r="F140" s="73"/>
    </row>
    <row r="141" spans="1:7" s="19" customFormat="1" x14ac:dyDescent="0.3">
      <c r="A141" s="18" t="s">
        <v>303</v>
      </c>
      <c r="B141" s="89">
        <v>0</v>
      </c>
      <c r="C141" s="95"/>
      <c r="D141" s="85"/>
      <c r="E141" s="85"/>
      <c r="F141" s="73"/>
      <c r="G141" s="105"/>
    </row>
    <row r="142" spans="1:7" x14ac:dyDescent="0.3">
      <c r="A142" s="20" t="s">
        <v>284</v>
      </c>
      <c r="B142" s="89">
        <v>0</v>
      </c>
      <c r="C142" s="74"/>
      <c r="D142" s="77"/>
      <c r="E142" s="73"/>
      <c r="F142" s="73"/>
    </row>
    <row r="143" spans="1:7" x14ac:dyDescent="0.3">
      <c r="A143" s="20" t="s">
        <v>304</v>
      </c>
      <c r="B143" s="89">
        <v>0</v>
      </c>
      <c r="C143" s="101"/>
      <c r="D143" s="77"/>
      <c r="E143" s="73"/>
      <c r="F143" s="73"/>
    </row>
    <row r="144" spans="1:7" ht="18" x14ac:dyDescent="0.35">
      <c r="A144" s="29" t="s">
        <v>237</v>
      </c>
      <c r="B144" s="89" t="s">
        <v>32</v>
      </c>
      <c r="C144" s="99" t="str">
        <f>IF(B144=0, -5, "0")</f>
        <v>0</v>
      </c>
      <c r="D144" s="78"/>
      <c r="E144" s="73"/>
      <c r="F144" s="73"/>
    </row>
    <row r="145" spans="1:7" ht="18" x14ac:dyDescent="0.35">
      <c r="A145" s="29" t="s">
        <v>195</v>
      </c>
      <c r="B145" s="89" t="s">
        <v>32</v>
      </c>
      <c r="C145" s="99" t="str">
        <f>IF(B145=0, -5, "0")</f>
        <v>0</v>
      </c>
      <c r="D145" s="78"/>
      <c r="E145" s="73"/>
      <c r="F145" s="73"/>
    </row>
    <row r="146" spans="1:7" x14ac:dyDescent="0.3">
      <c r="A146" s="20" t="s">
        <v>95</v>
      </c>
      <c r="B146" s="89">
        <v>0</v>
      </c>
      <c r="C146" s="74"/>
      <c r="D146" s="77"/>
      <c r="E146" s="73"/>
      <c r="F146" s="73"/>
    </row>
    <row r="147" spans="1:7" x14ac:dyDescent="0.3">
      <c r="A147" s="37" t="s">
        <v>214</v>
      </c>
      <c r="B147" s="89">
        <v>0</v>
      </c>
      <c r="C147" s="74"/>
      <c r="D147" s="77"/>
      <c r="E147" s="73"/>
      <c r="F147" s="73"/>
    </row>
    <row r="148" spans="1:7" x14ac:dyDescent="0.3">
      <c r="A148" s="14" t="s">
        <v>305</v>
      </c>
      <c r="B148" s="89">
        <v>0</v>
      </c>
      <c r="C148" s="74"/>
      <c r="D148" s="94"/>
      <c r="E148" s="73"/>
      <c r="F148" s="73"/>
    </row>
    <row r="149" spans="1:7" x14ac:dyDescent="0.3">
      <c r="A149" s="348" t="s">
        <v>36</v>
      </c>
      <c r="B149" s="349"/>
      <c r="C149" s="350"/>
      <c r="D149" s="289">
        <f>SUM(B137:C148)</f>
        <v>0</v>
      </c>
    </row>
    <row r="150" spans="1:7" x14ac:dyDescent="0.3">
      <c r="A150" s="348" t="s">
        <v>295</v>
      </c>
      <c r="B150" s="349"/>
      <c r="C150" s="350"/>
      <c r="D150" s="288">
        <f>D149/(COUNT(B137:C148)*2)</f>
        <v>0</v>
      </c>
    </row>
    <row r="151" spans="1:7" s="19" customFormat="1" x14ac:dyDescent="0.3">
      <c r="A151" s="23"/>
      <c r="B151" s="24"/>
      <c r="C151" s="24"/>
      <c r="D151" s="25"/>
      <c r="G151" s="105"/>
    </row>
    <row r="152" spans="1:7" ht="19.5" x14ac:dyDescent="0.4">
      <c r="A152" s="346" t="s">
        <v>217</v>
      </c>
      <c r="B152" s="347"/>
      <c r="C152" s="347"/>
      <c r="D152" s="347"/>
      <c r="E152" s="347"/>
      <c r="F152" s="347"/>
    </row>
    <row r="153" spans="1:7" x14ac:dyDescent="0.3">
      <c r="A153" s="37" t="s">
        <v>279</v>
      </c>
      <c r="B153" s="73">
        <v>0</v>
      </c>
      <c r="C153" s="73"/>
      <c r="D153" s="74"/>
      <c r="E153" s="73"/>
      <c r="F153" s="73"/>
    </row>
    <row r="154" spans="1:7" x14ac:dyDescent="0.3">
      <c r="A154" s="14" t="s">
        <v>149</v>
      </c>
      <c r="B154" s="73">
        <v>0</v>
      </c>
      <c r="C154" s="73"/>
      <c r="D154" s="74"/>
      <c r="E154" s="73"/>
      <c r="F154" s="73"/>
    </row>
    <row r="155" spans="1:7" ht="18" x14ac:dyDescent="0.35">
      <c r="A155" s="29" t="s">
        <v>306</v>
      </c>
      <c r="B155" s="73" t="s">
        <v>32</v>
      </c>
      <c r="C155" s="99" t="str">
        <f>IF(B155=0, -5, "0")</f>
        <v>0</v>
      </c>
      <c r="D155" s="74"/>
      <c r="E155" s="73"/>
      <c r="F155" s="73"/>
    </row>
    <row r="156" spans="1:7" ht="18" x14ac:dyDescent="0.35">
      <c r="A156" s="29" t="s">
        <v>307</v>
      </c>
      <c r="B156" s="73" t="s">
        <v>32</v>
      </c>
      <c r="C156" s="99" t="str">
        <f>IF(B156=0, -5, "0")</f>
        <v>0</v>
      </c>
      <c r="D156" s="74"/>
      <c r="E156" s="73"/>
      <c r="F156" s="73"/>
    </row>
    <row r="157" spans="1:7" ht="18" x14ac:dyDescent="0.35">
      <c r="A157" s="29" t="s">
        <v>308</v>
      </c>
      <c r="B157" s="73" t="s">
        <v>32</v>
      </c>
      <c r="C157" s="99" t="str">
        <f>IF(B157=0, -5, "0")</f>
        <v>0</v>
      </c>
      <c r="D157" s="74"/>
      <c r="E157" s="73"/>
      <c r="F157" s="73"/>
    </row>
    <row r="158" spans="1:7" ht="33" x14ac:dyDescent="0.3">
      <c r="A158" s="59" t="s">
        <v>196</v>
      </c>
      <c r="B158" s="73">
        <v>0</v>
      </c>
      <c r="C158" s="73"/>
      <c r="D158" s="96"/>
      <c r="E158" s="73"/>
      <c r="F158" s="73"/>
    </row>
    <row r="159" spans="1:7" x14ac:dyDescent="0.3">
      <c r="A159" s="58" t="s">
        <v>321</v>
      </c>
      <c r="B159" s="73">
        <v>0</v>
      </c>
      <c r="C159" s="73"/>
      <c r="D159" s="97"/>
      <c r="E159" s="73"/>
      <c r="F159" s="73"/>
    </row>
    <row r="160" spans="1:7" x14ac:dyDescent="0.3">
      <c r="A160" s="58" t="s">
        <v>164</v>
      </c>
      <c r="B160" s="73">
        <v>0</v>
      </c>
      <c r="C160" s="73"/>
      <c r="D160" s="97"/>
      <c r="E160" s="73"/>
      <c r="F160" s="73"/>
    </row>
    <row r="161" spans="1:7" x14ac:dyDescent="0.3">
      <c r="A161" s="348" t="s">
        <v>36</v>
      </c>
      <c r="B161" s="353"/>
      <c r="C161" s="354"/>
      <c r="D161" s="290">
        <f>SUM(B153:C160)</f>
        <v>0</v>
      </c>
    </row>
    <row r="162" spans="1:7" x14ac:dyDescent="0.3">
      <c r="A162" s="348" t="s">
        <v>295</v>
      </c>
      <c r="B162" s="349"/>
      <c r="C162" s="350"/>
      <c r="D162" s="288">
        <f>D161/(COUNT(B153:C160)*2)</f>
        <v>0</v>
      </c>
    </row>
    <row r="163" spans="1:7" s="19" customFormat="1" x14ac:dyDescent="0.3">
      <c r="A163" s="23"/>
      <c r="B163" s="24"/>
      <c r="C163" s="26"/>
      <c r="D163" s="27"/>
      <c r="G163" s="105"/>
    </row>
    <row r="164" spans="1:7" ht="19.5" x14ac:dyDescent="0.4">
      <c r="A164" s="346" t="s">
        <v>77</v>
      </c>
      <c r="B164" s="347"/>
      <c r="C164" s="347"/>
      <c r="D164" s="347"/>
      <c r="E164" s="347"/>
      <c r="F164" s="347"/>
    </row>
    <row r="165" spans="1:7" ht="18" x14ac:dyDescent="0.35">
      <c r="A165" s="29" t="s">
        <v>286</v>
      </c>
      <c r="B165" s="73" t="s">
        <v>32</v>
      </c>
      <c r="C165" s="99" t="str">
        <f>IF(B165=0, -5, "0")</f>
        <v>0</v>
      </c>
      <c r="D165" s="73"/>
      <c r="E165" s="73"/>
      <c r="F165" s="73"/>
    </row>
    <row r="166" spans="1:7" x14ac:dyDescent="0.3">
      <c r="A166" s="14" t="s">
        <v>287</v>
      </c>
      <c r="B166" s="73">
        <v>0</v>
      </c>
      <c r="C166" s="73"/>
      <c r="D166" s="74"/>
      <c r="E166" s="73"/>
      <c r="F166" s="73"/>
    </row>
    <row r="167" spans="1:7" x14ac:dyDescent="0.3">
      <c r="A167" s="31" t="s">
        <v>215</v>
      </c>
      <c r="B167" s="73">
        <v>0</v>
      </c>
      <c r="C167" s="73"/>
      <c r="D167" s="74"/>
      <c r="E167" s="73"/>
      <c r="F167" s="73"/>
    </row>
    <row r="168" spans="1:7" x14ac:dyDescent="0.3">
      <c r="A168" s="14" t="s">
        <v>86</v>
      </c>
      <c r="B168" s="73">
        <v>0</v>
      </c>
      <c r="C168" s="73"/>
      <c r="D168" s="73"/>
      <c r="E168" s="74"/>
      <c r="F168" s="73"/>
    </row>
    <row r="169" spans="1:7" x14ac:dyDescent="0.3">
      <c r="A169" s="348" t="s">
        <v>36</v>
      </c>
      <c r="B169" s="349"/>
      <c r="C169" s="350"/>
      <c r="D169" s="289">
        <f>SUM(B165:C168)</f>
        <v>0</v>
      </c>
    </row>
    <row r="170" spans="1:7" x14ac:dyDescent="0.3">
      <c r="A170" s="348" t="s">
        <v>295</v>
      </c>
      <c r="B170" s="349"/>
      <c r="C170" s="350"/>
      <c r="D170" s="288">
        <f>D169/(COUNT(B165:C168)*2)</f>
        <v>0</v>
      </c>
    </row>
    <row r="171" spans="1:7" s="19" customFormat="1" x14ac:dyDescent="0.3">
      <c r="A171" s="23"/>
      <c r="B171" s="24"/>
      <c r="C171" s="24"/>
      <c r="D171" s="25"/>
      <c r="G171" s="105"/>
    </row>
    <row r="172" spans="1:7" ht="19.5" x14ac:dyDescent="0.4">
      <c r="A172" s="351" t="s">
        <v>17</v>
      </c>
      <c r="B172" s="352"/>
      <c r="C172" s="352"/>
      <c r="D172" s="352"/>
      <c r="E172" s="352"/>
      <c r="F172" s="352"/>
    </row>
    <row r="173" spans="1:7" x14ac:dyDescent="0.3">
      <c r="A173" s="17" t="s">
        <v>180</v>
      </c>
      <c r="B173" s="73">
        <v>0</v>
      </c>
      <c r="C173" s="73"/>
      <c r="D173" s="98"/>
      <c r="E173" s="73"/>
      <c r="F173" s="73"/>
    </row>
    <row r="174" spans="1:7" x14ac:dyDescent="0.3">
      <c r="A174" s="14" t="s">
        <v>87</v>
      </c>
      <c r="B174" s="73">
        <v>0</v>
      </c>
      <c r="C174" s="73"/>
      <c r="D174" s="98"/>
      <c r="E174" s="73"/>
      <c r="F174" s="73"/>
    </row>
    <row r="175" spans="1:7" x14ac:dyDescent="0.3">
      <c r="A175" s="31" t="s">
        <v>197</v>
      </c>
      <c r="B175" s="73">
        <v>0</v>
      </c>
      <c r="C175" s="73"/>
      <c r="D175" s="74"/>
      <c r="E175" s="73"/>
      <c r="F175" s="73"/>
    </row>
    <row r="176" spans="1:7" x14ac:dyDescent="0.3">
      <c r="A176" s="14" t="s">
        <v>150</v>
      </c>
      <c r="B176" s="73">
        <v>0</v>
      </c>
      <c r="C176" s="73"/>
      <c r="D176" s="74"/>
      <c r="E176" s="74"/>
      <c r="F176" s="73"/>
    </row>
    <row r="177" spans="1:7" x14ac:dyDescent="0.3">
      <c r="A177" s="348" t="s">
        <v>36</v>
      </c>
      <c r="B177" s="349"/>
      <c r="C177" s="350"/>
      <c r="D177" s="289">
        <f>SUM(B173:C176)</f>
        <v>0</v>
      </c>
    </row>
    <row r="178" spans="1:7" x14ac:dyDescent="0.3">
      <c r="A178" s="348" t="s">
        <v>295</v>
      </c>
      <c r="B178" s="349"/>
      <c r="C178" s="350"/>
      <c r="D178" s="288">
        <f>D177/(COUNT(B173:C176)*2)</f>
        <v>0</v>
      </c>
    </row>
    <row r="179" spans="1:7" s="19" customFormat="1" x14ac:dyDescent="0.3">
      <c r="A179" s="23"/>
      <c r="B179" s="24"/>
      <c r="C179" s="24"/>
      <c r="D179" s="25"/>
      <c r="G179" s="105"/>
    </row>
    <row r="180" spans="1:7" ht="19.5" x14ac:dyDescent="0.4">
      <c r="A180" s="346" t="s">
        <v>78</v>
      </c>
      <c r="B180" s="347"/>
      <c r="C180" s="347"/>
      <c r="D180" s="347"/>
      <c r="E180" s="347"/>
      <c r="F180" s="347"/>
    </row>
    <row r="181" spans="1:7" x14ac:dyDescent="0.3">
      <c r="A181" s="31" t="s">
        <v>315</v>
      </c>
      <c r="B181" s="73">
        <v>0</v>
      </c>
      <c r="C181" s="73"/>
      <c r="D181" s="74"/>
      <c r="E181" s="74"/>
      <c r="F181" s="73"/>
    </row>
    <row r="182" spans="1:7" x14ac:dyDescent="0.3">
      <c r="A182" s="39" t="s">
        <v>220</v>
      </c>
      <c r="B182" s="73">
        <v>0</v>
      </c>
      <c r="C182" s="73"/>
      <c r="D182" s="74"/>
      <c r="E182" s="52"/>
      <c r="F182" s="73"/>
    </row>
    <row r="183" spans="1:7" x14ac:dyDescent="0.3">
      <c r="A183" s="14" t="s">
        <v>88</v>
      </c>
      <c r="B183" s="73">
        <v>0</v>
      </c>
      <c r="C183" s="73"/>
      <c r="D183" s="74"/>
      <c r="E183" s="73"/>
      <c r="F183" s="73"/>
    </row>
    <row r="184" spans="1:7" x14ac:dyDescent="0.3">
      <c r="A184" s="17" t="s">
        <v>238</v>
      </c>
      <c r="B184" s="73">
        <v>0</v>
      </c>
      <c r="C184" s="73"/>
      <c r="D184" s="74"/>
      <c r="E184" s="73"/>
      <c r="F184" s="73"/>
    </row>
    <row r="185" spans="1:7" x14ac:dyDescent="0.3">
      <c r="A185" s="14" t="s">
        <v>309</v>
      </c>
      <c r="B185" s="73">
        <v>0</v>
      </c>
      <c r="C185" s="73"/>
      <c r="D185" s="74"/>
      <c r="E185" s="73"/>
      <c r="F185" s="73"/>
    </row>
    <row r="186" spans="1:7" x14ac:dyDescent="0.3">
      <c r="A186" s="348" t="s">
        <v>36</v>
      </c>
      <c r="B186" s="349"/>
      <c r="C186" s="350"/>
      <c r="D186" s="289">
        <f>SUM(B181:C185)</f>
        <v>0</v>
      </c>
    </row>
    <row r="187" spans="1:7" x14ac:dyDescent="0.3">
      <c r="A187" s="348" t="s">
        <v>295</v>
      </c>
      <c r="B187" s="349"/>
      <c r="C187" s="350"/>
      <c r="D187" s="288">
        <f>D186/(COUNT(B181:C185)*2)</f>
        <v>0</v>
      </c>
    </row>
    <row r="188" spans="1:7" s="19" customFormat="1" x14ac:dyDescent="0.3">
      <c r="A188" s="23"/>
      <c r="B188" s="24"/>
      <c r="C188" s="24"/>
      <c r="D188" s="25"/>
      <c r="G188" s="105"/>
    </row>
    <row r="189" spans="1:7" ht="19.5" x14ac:dyDescent="0.4">
      <c r="A189" s="346" t="s">
        <v>216</v>
      </c>
      <c r="B189" s="347"/>
      <c r="C189" s="347"/>
      <c r="D189" s="347"/>
      <c r="E189" s="347"/>
      <c r="F189" s="347"/>
    </row>
    <row r="190" spans="1:7" x14ac:dyDescent="0.3">
      <c r="A190" s="31" t="s">
        <v>370</v>
      </c>
      <c r="B190" s="73">
        <v>0</v>
      </c>
      <c r="C190" s="73"/>
      <c r="D190" s="73"/>
      <c r="E190" s="73"/>
      <c r="F190" s="73"/>
      <c r="G190" s="12"/>
    </row>
    <row r="191" spans="1:7" ht="18" x14ac:dyDescent="0.35">
      <c r="A191" s="50" t="s">
        <v>316</v>
      </c>
      <c r="B191" s="73" t="s">
        <v>32</v>
      </c>
      <c r="C191" s="99" t="str">
        <f>IF(B191=0, -5, "0")</f>
        <v>0</v>
      </c>
      <c r="D191" s="73"/>
      <c r="E191" s="73"/>
      <c r="F191" s="73"/>
    </row>
    <row r="192" spans="1:7" x14ac:dyDescent="0.3">
      <c r="A192" s="17" t="s">
        <v>311</v>
      </c>
      <c r="B192" s="73">
        <v>0</v>
      </c>
      <c r="C192" s="73"/>
      <c r="D192" s="73"/>
      <c r="E192" s="73"/>
      <c r="F192" s="73"/>
    </row>
    <row r="193" spans="1:6" x14ac:dyDescent="0.3">
      <c r="A193" s="40" t="s">
        <v>189</v>
      </c>
      <c r="B193" s="73">
        <v>0</v>
      </c>
      <c r="C193" s="73"/>
      <c r="D193" s="73"/>
      <c r="E193" s="73"/>
      <c r="F193" s="73"/>
    </row>
    <row r="194" spans="1:6" x14ac:dyDescent="0.3">
      <c r="A194" s="348" t="s">
        <v>36</v>
      </c>
      <c r="B194" s="349"/>
      <c r="C194" s="350"/>
      <c r="D194" s="259">
        <f>SUM(B190:C193)</f>
        <v>0</v>
      </c>
    </row>
    <row r="195" spans="1:6" x14ac:dyDescent="0.3">
      <c r="A195" s="348" t="s">
        <v>295</v>
      </c>
      <c r="B195" s="349"/>
      <c r="C195" s="350"/>
      <c r="D195" s="288">
        <f>D194/(COUNT(B190:C193)*2)</f>
        <v>0</v>
      </c>
    </row>
    <row r="197" spans="1:6" ht="18" x14ac:dyDescent="0.35">
      <c r="A197" s="47" t="s">
        <v>246</v>
      </c>
      <c r="B197" s="46"/>
      <c r="C197" s="46"/>
      <c r="D197" s="239" t="e">
        <f>E197*100/F197</f>
        <v>#DIV/0!</v>
      </c>
      <c r="E197" s="231">
        <f>COUNTIF('A1 Technique'!F17:F193,"ok")</f>
        <v>0</v>
      </c>
      <c r="F197" s="232">
        <f>COUNTA('A1 Technique'!F17:F193)</f>
        <v>0</v>
      </c>
    </row>
    <row r="198" spans="1:6" ht="22.5" x14ac:dyDescent="0.3">
      <c r="A198" s="263" t="s">
        <v>322</v>
      </c>
      <c r="B198" s="284"/>
      <c r="C198" s="285"/>
      <c r="D198" s="286">
        <f>SUM(D194,D186,D177,D169,D161,D63,D52,D33,D22,D118,D149,D133,D102,D84,D42)</f>
        <v>0</v>
      </c>
    </row>
    <row r="199" spans="1:6" ht="22.5" x14ac:dyDescent="0.3">
      <c r="A199" s="263" t="s">
        <v>323</v>
      </c>
      <c r="B199" s="284"/>
      <c r="C199" s="285"/>
      <c r="D199" s="287">
        <f>D198/(COUNT(B190:C193,B181:C185,B173:C176,B165:C168,B153:C160,B56:C62,B46:C51,B26:C32,B17:C21,B107:C117,B137:C148,B122:C132,B88:C101,B67:C83,B37:C41)*2)</f>
        <v>0</v>
      </c>
    </row>
  </sheetData>
  <sheetProtection algorithmName="SHA-512" hashValue="ovCugtqAqQz2KOnyIFN7KIxE7fFBtVN4aiT5xewUCTn8ZRipf5j4CirXlyyb59MqYx1kOxE91SnqEyu9hV1Yug==" saltValue="shDGZ9gpoGGHdnC1nRN7V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D4" sqref="D4"/>
    </sheetView>
  </sheetViews>
  <sheetFormatPr baseColWidth="10" defaultColWidth="11.42578125" defaultRowHeight="16.5" x14ac:dyDescent="0.3"/>
  <cols>
    <col min="1" max="1" width="57.140625" style="10" customWidth="1"/>
    <col min="2" max="2" width="14" style="11" customWidth="1"/>
    <col min="3" max="3" width="9.140625" style="11" customWidth="1"/>
    <col min="4" max="4" width="50" style="11" customWidth="1"/>
    <col min="5" max="5" width="26.42578125" style="11" customWidth="1"/>
    <col min="6" max="6" width="12.5703125" style="155" customWidth="1"/>
    <col min="7" max="7" width="13.42578125" style="103" customWidth="1"/>
    <col min="8" max="8" width="11.42578125" style="11" hidden="1" customWidth="1"/>
    <col min="9" max="16384" width="11.42578125" style="11"/>
  </cols>
  <sheetData>
    <row r="1" spans="1:7" ht="24" x14ac:dyDescent="0.45">
      <c r="A1" s="12"/>
      <c r="C1" s="21">
        <v>0</v>
      </c>
      <c r="D1" s="341"/>
      <c r="E1" s="341"/>
      <c r="F1" s="341"/>
      <c r="G1" s="341"/>
    </row>
    <row r="2" spans="1:7" ht="24" x14ac:dyDescent="0.45">
      <c r="C2" s="21">
        <v>1</v>
      </c>
      <c r="D2" s="204"/>
      <c r="E2" s="198"/>
      <c r="F2" s="154"/>
      <c r="G2" s="104"/>
    </row>
    <row r="3" spans="1:7" ht="24" x14ac:dyDescent="0.45">
      <c r="C3" s="21">
        <v>2</v>
      </c>
      <c r="D3" s="204"/>
      <c r="E3" s="198"/>
      <c r="F3" s="154"/>
      <c r="G3" s="104"/>
    </row>
    <row r="4" spans="1:7" ht="24" x14ac:dyDescent="0.45">
      <c r="C4" s="21" t="s">
        <v>32</v>
      </c>
      <c r="D4" s="204"/>
      <c r="E4" s="198"/>
      <c r="F4" s="154"/>
      <c r="G4" s="104"/>
    </row>
    <row r="5" spans="1:7" ht="24" x14ac:dyDescent="0.45">
      <c r="D5" s="204"/>
      <c r="E5" s="198"/>
      <c r="F5" s="154"/>
      <c r="G5" s="104"/>
    </row>
    <row r="6" spans="1:7" ht="24" x14ac:dyDescent="0.45">
      <c r="D6" s="204"/>
      <c r="E6" s="198"/>
      <c r="F6" s="154"/>
      <c r="G6" s="104"/>
    </row>
    <row r="7" spans="1:7" ht="24.75" x14ac:dyDescent="0.45">
      <c r="A7" s="342" t="s">
        <v>179</v>
      </c>
      <c r="B7" s="342"/>
      <c r="C7" s="342"/>
      <c r="D7" s="342"/>
      <c r="E7" s="342"/>
      <c r="F7" s="342"/>
      <c r="G7" s="104"/>
    </row>
    <row r="8" spans="1:7" ht="29.25" x14ac:dyDescent="0.45">
      <c r="A8" s="343" t="str">
        <f>'Page de garde'!D18</f>
        <v>Khezema</v>
      </c>
      <c r="B8" s="343"/>
      <c r="C8" s="343"/>
      <c r="D8" s="343"/>
      <c r="E8" s="343"/>
      <c r="F8" s="343"/>
      <c r="G8" s="104"/>
    </row>
    <row r="9" spans="1:7" ht="24" x14ac:dyDescent="0.45">
      <c r="A9" s="243" t="s">
        <v>42</v>
      </c>
      <c r="B9" s="374"/>
      <c r="C9" s="374"/>
      <c r="D9" s="374"/>
      <c r="E9" s="374"/>
      <c r="F9" s="374"/>
      <c r="G9" s="104"/>
    </row>
    <row r="10" spans="1:7" ht="24" x14ac:dyDescent="0.45">
      <c r="A10" s="244" t="s">
        <v>44</v>
      </c>
      <c r="B10" s="375"/>
      <c r="C10" s="375"/>
      <c r="D10" s="375"/>
      <c r="E10" s="375"/>
      <c r="F10" s="375"/>
      <c r="G10" s="104"/>
    </row>
    <row r="11" spans="1:7" ht="24" x14ac:dyDescent="0.45">
      <c r="A11" s="243" t="s">
        <v>43</v>
      </c>
      <c r="B11" s="373"/>
      <c r="C11" s="373"/>
      <c r="D11" s="373"/>
      <c r="E11" s="373"/>
      <c r="F11" s="373"/>
      <c r="G11" s="104"/>
    </row>
    <row r="12" spans="1:7" ht="24" x14ac:dyDescent="0.45">
      <c r="A12" s="243" t="s">
        <v>239</v>
      </c>
      <c r="B12" s="372">
        <f>D549</f>
        <v>0</v>
      </c>
      <c r="C12" s="372"/>
      <c r="D12" s="372"/>
      <c r="E12" s="372"/>
      <c r="F12" s="372"/>
      <c r="G12" s="104"/>
    </row>
    <row r="13" spans="1:7" ht="22.5" x14ac:dyDescent="0.45">
      <c r="D13" s="339"/>
      <c r="E13" s="339"/>
      <c r="F13" s="339"/>
      <c r="G13" s="339"/>
    </row>
    <row r="14" spans="1:7" ht="16.5" customHeight="1" x14ac:dyDescent="0.3">
      <c r="A14" s="11"/>
    </row>
    <row r="15" spans="1:7" ht="16.5" customHeight="1" x14ac:dyDescent="0.35">
      <c r="A15" s="282" t="s">
        <v>0</v>
      </c>
      <c r="B15" s="282"/>
      <c r="C15" s="282"/>
      <c r="D15" s="282"/>
      <c r="E15" s="282"/>
      <c r="F15" s="283"/>
    </row>
    <row r="16" spans="1:7" ht="16.5" customHeight="1" x14ac:dyDescent="0.35">
      <c r="A16" s="144">
        <f>B11</f>
        <v>0</v>
      </c>
      <c r="B16" s="143"/>
      <c r="C16" s="143"/>
      <c r="D16" s="143"/>
      <c r="E16" s="143"/>
      <c r="F16" s="156"/>
    </row>
    <row r="17" spans="1:8" ht="16.5" customHeight="1" x14ac:dyDescent="0.3">
      <c r="A17" s="322" t="s">
        <v>30</v>
      </c>
      <c r="B17" s="323" t="s">
        <v>31</v>
      </c>
      <c r="C17" s="323"/>
      <c r="D17" s="323" t="s">
        <v>46</v>
      </c>
      <c r="E17" s="324" t="s">
        <v>310</v>
      </c>
      <c r="F17" s="324" t="s">
        <v>357</v>
      </c>
    </row>
    <row r="18" spans="1:8" ht="16.5" customHeight="1" x14ac:dyDescent="0.3">
      <c r="A18" s="322"/>
      <c r="B18" s="247" t="s">
        <v>34</v>
      </c>
      <c r="C18" s="247" t="s">
        <v>33</v>
      </c>
      <c r="D18" s="323"/>
      <c r="E18" s="324"/>
      <c r="F18" s="324"/>
    </row>
    <row r="19" spans="1:8" x14ac:dyDescent="0.3">
      <c r="A19" s="11"/>
    </row>
    <row r="20" spans="1:8" ht="18" x14ac:dyDescent="0.3">
      <c r="A20" s="147" t="s">
        <v>1</v>
      </c>
      <c r="B20" s="148"/>
      <c r="C20" s="148"/>
      <c r="D20" s="148"/>
      <c r="E20" s="148"/>
      <c r="F20" s="157"/>
    </row>
    <row r="21" spans="1:8" x14ac:dyDescent="0.3">
      <c r="A21" s="53" t="s">
        <v>10</v>
      </c>
      <c r="B21" s="109">
        <v>0</v>
      </c>
      <c r="C21" s="109"/>
      <c r="D21" s="74"/>
      <c r="E21" s="73"/>
      <c r="F21" s="158"/>
      <c r="H21" s="11" t="s">
        <v>355</v>
      </c>
    </row>
    <row r="22" spans="1:8" x14ac:dyDescent="0.3">
      <c r="A22" s="53" t="s">
        <v>188</v>
      </c>
      <c r="B22" s="109">
        <v>0</v>
      </c>
      <c r="C22" s="109"/>
      <c r="D22" s="74"/>
      <c r="E22" s="73"/>
      <c r="F22" s="158"/>
      <c r="H22" s="11" t="s">
        <v>356</v>
      </c>
    </row>
    <row r="23" spans="1:8" x14ac:dyDescent="0.3">
      <c r="A23" s="53" t="s">
        <v>89</v>
      </c>
      <c r="B23" s="109">
        <v>0</v>
      </c>
      <c r="C23" s="109"/>
      <c r="D23" s="74"/>
      <c r="E23" s="73"/>
      <c r="F23" s="158"/>
    </row>
    <row r="24" spans="1:8" s="91" customFormat="1" x14ac:dyDescent="0.3">
      <c r="A24" s="41" t="s">
        <v>264</v>
      </c>
      <c r="B24" s="109">
        <v>0</v>
      </c>
      <c r="C24" s="110"/>
      <c r="E24" s="95"/>
      <c r="F24" s="158"/>
      <c r="G24" s="106"/>
    </row>
    <row r="25" spans="1:8" x14ac:dyDescent="0.3">
      <c r="A25" s="248" t="s">
        <v>36</v>
      </c>
      <c r="B25" s="248"/>
      <c r="C25" s="248"/>
      <c r="D25" s="248">
        <f>SUM(B21:C24)</f>
        <v>0</v>
      </c>
    </row>
    <row r="26" spans="1:8" x14ac:dyDescent="0.3">
      <c r="A26" s="248" t="s">
        <v>35</v>
      </c>
      <c r="B26" s="249"/>
      <c r="C26" s="250"/>
      <c r="D26" s="251">
        <f>D25/(COUNT(B21:C24)*2)</f>
        <v>0</v>
      </c>
    </row>
    <row r="27" spans="1:8" x14ac:dyDescent="0.3">
      <c r="A27" s="1"/>
      <c r="B27" s="103"/>
      <c r="C27" s="111"/>
      <c r="D27" s="103"/>
    </row>
    <row r="28" spans="1:8" ht="18" x14ac:dyDescent="0.3">
      <c r="A28" s="301" t="s">
        <v>18</v>
      </c>
      <c r="B28" s="302"/>
      <c r="C28" s="302"/>
      <c r="D28" s="302"/>
      <c r="E28" s="302"/>
      <c r="F28" s="303"/>
    </row>
    <row r="29" spans="1:8" x14ac:dyDescent="0.3">
      <c r="A29" s="4" t="s">
        <v>2</v>
      </c>
      <c r="B29" s="109">
        <v>0</v>
      </c>
      <c r="C29" s="109"/>
      <c r="D29" s="74"/>
      <c r="E29" s="73"/>
      <c r="F29" s="158"/>
    </row>
    <row r="30" spans="1:8" ht="17.25" x14ac:dyDescent="0.35">
      <c r="A30" s="169" t="s">
        <v>169</v>
      </c>
      <c r="B30" s="109" t="s">
        <v>32</v>
      </c>
      <c r="C30" s="112" t="str">
        <f>IF(B30=0, -5, "0")</f>
        <v>0</v>
      </c>
      <c r="D30" s="74"/>
      <c r="E30" s="73"/>
      <c r="F30" s="158"/>
    </row>
    <row r="31" spans="1:8" x14ac:dyDescent="0.3">
      <c r="A31" s="53" t="s">
        <v>400</v>
      </c>
      <c r="B31" s="109">
        <v>0</v>
      </c>
      <c r="C31" s="109"/>
      <c r="D31" s="74"/>
      <c r="E31" s="73"/>
      <c r="F31" s="158"/>
    </row>
    <row r="32" spans="1:8" ht="45" x14ac:dyDescent="0.3">
      <c r="A32" s="53" t="s">
        <v>152</v>
      </c>
      <c r="B32" s="109">
        <v>0</v>
      </c>
      <c r="C32" s="109"/>
      <c r="D32" s="113"/>
      <c r="E32" s="73"/>
      <c r="F32" s="158"/>
    </row>
    <row r="33" spans="1:7" ht="30" x14ac:dyDescent="0.3">
      <c r="A33" s="4" t="s">
        <v>51</v>
      </c>
      <c r="B33" s="109">
        <v>0</v>
      </c>
      <c r="C33" s="110"/>
      <c r="D33" s="192"/>
      <c r="E33" s="73"/>
      <c r="F33" s="158"/>
    </row>
    <row r="34" spans="1:7" ht="82.5" x14ac:dyDescent="0.3">
      <c r="A34" s="170" t="s">
        <v>153</v>
      </c>
      <c r="B34" s="109" t="s">
        <v>32</v>
      </c>
      <c r="C34" s="172" t="str">
        <f>IF(B34=0, -5, "0")</f>
        <v>0</v>
      </c>
      <c r="D34" s="73"/>
      <c r="E34" s="73"/>
      <c r="F34" s="158"/>
      <c r="G34" s="106"/>
    </row>
    <row r="35" spans="1:7" ht="33" x14ac:dyDescent="0.3">
      <c r="A35" s="145" t="s">
        <v>11</v>
      </c>
      <c r="B35" s="109" t="s">
        <v>32</v>
      </c>
      <c r="C35" s="112" t="str">
        <f>IF(B35=0, -5, "0")</f>
        <v>0</v>
      </c>
      <c r="D35" s="102"/>
      <c r="E35" s="73"/>
      <c r="F35" s="158"/>
    </row>
    <row r="36" spans="1:7" ht="18" x14ac:dyDescent="0.3">
      <c r="A36" s="4" t="s">
        <v>250</v>
      </c>
      <c r="B36" s="109">
        <v>0</v>
      </c>
      <c r="C36" s="110"/>
      <c r="D36" s="115"/>
      <c r="E36" s="85"/>
      <c r="F36" s="158"/>
      <c r="G36" s="106"/>
    </row>
    <row r="37" spans="1:7" x14ac:dyDescent="0.3">
      <c r="A37" s="4" t="s">
        <v>181</v>
      </c>
      <c r="B37" s="109">
        <v>0</v>
      </c>
      <c r="C37" s="109"/>
      <c r="D37" s="74"/>
      <c r="E37" s="73"/>
      <c r="F37" s="158"/>
    </row>
    <row r="38" spans="1:7" x14ac:dyDescent="0.3">
      <c r="A38" s="332" t="s">
        <v>378</v>
      </c>
      <c r="B38" s="333"/>
      <c r="C38" s="333"/>
      <c r="D38" s="333"/>
      <c r="E38" s="333"/>
      <c r="F38" s="334"/>
    </row>
    <row r="39" spans="1:7" ht="30.75" customHeight="1" x14ac:dyDescent="0.3">
      <c r="A39" s="4" t="s">
        <v>360</v>
      </c>
      <c r="B39" s="109">
        <v>0</v>
      </c>
      <c r="C39" s="109"/>
      <c r="D39" s="74"/>
      <c r="E39" s="73"/>
      <c r="F39" s="158"/>
    </row>
    <row r="40" spans="1:7" ht="30.75" customHeight="1" x14ac:dyDescent="0.3">
      <c r="A40" s="53" t="s">
        <v>380</v>
      </c>
      <c r="B40" s="109">
        <v>0</v>
      </c>
      <c r="C40" s="109"/>
      <c r="D40" s="74"/>
      <c r="E40" s="73"/>
      <c r="F40" s="158"/>
    </row>
    <row r="41" spans="1:7" ht="45" x14ac:dyDescent="0.3">
      <c r="A41" s="4" t="s">
        <v>249</v>
      </c>
      <c r="B41" s="225" t="str">
        <f>IF(D41=1, 2, IF(AND(D41&lt;1,D41&gt;0), 1, "0"))</f>
        <v>0</v>
      </c>
      <c r="C41" s="109"/>
      <c r="D41" s="226" t="str">
        <f>IFERROR(E41/F41,"N.A")</f>
        <v>N.A</v>
      </c>
      <c r="E41" s="227">
        <f>COUNTIF('A2 Exploitation'!F21:F40,"ok")</f>
        <v>0</v>
      </c>
      <c r="F41" s="228">
        <f>COUNTA('A2 Exploitation'!F21:F40)</f>
        <v>0</v>
      </c>
    </row>
    <row r="42" spans="1:7" x14ac:dyDescent="0.3">
      <c r="A42" s="252" t="s">
        <v>36</v>
      </c>
      <c r="B42" s="252"/>
      <c r="C42" s="252"/>
      <c r="D42" s="252">
        <f>SUM(B29:C37,B39:C41)</f>
        <v>0</v>
      </c>
    </row>
    <row r="43" spans="1:7" x14ac:dyDescent="0.3">
      <c r="A43" s="248" t="s">
        <v>35</v>
      </c>
      <c r="B43" s="249"/>
      <c r="C43" s="250"/>
      <c r="D43" s="251">
        <f>D42/(COUNT(B29:C37,B39:C41)*2)</f>
        <v>0</v>
      </c>
    </row>
    <row r="44" spans="1:7" x14ac:dyDescent="0.3">
      <c r="A44" s="304"/>
      <c r="B44" s="305"/>
      <c r="C44" s="305"/>
      <c r="D44" s="305"/>
    </row>
    <row r="45" spans="1:7" ht="18" x14ac:dyDescent="0.35">
      <c r="A45" s="268" t="s">
        <v>38</v>
      </c>
      <c r="B45" s="278"/>
      <c r="C45" s="279"/>
      <c r="D45" s="271">
        <f>SUM(D42,D25)</f>
        <v>0</v>
      </c>
    </row>
    <row r="46" spans="1:7" ht="18" x14ac:dyDescent="0.35">
      <c r="A46" s="268" t="s">
        <v>198</v>
      </c>
      <c r="B46" s="278"/>
      <c r="C46" s="279"/>
      <c r="D46" s="272">
        <f>D45/(COUNT(B29:C37,B21:C24,B39:C41)*2)</f>
        <v>0</v>
      </c>
    </row>
    <row r="47" spans="1:7" x14ac:dyDescent="0.3">
      <c r="A47" s="296"/>
      <c r="B47" s="297"/>
      <c r="C47" s="298"/>
      <c r="D47" s="297"/>
      <c r="E47" s="299"/>
      <c r="F47" s="300"/>
    </row>
    <row r="48" spans="1:7" ht="18" x14ac:dyDescent="0.35">
      <c r="A48" s="280" t="s">
        <v>124</v>
      </c>
      <c r="B48" s="280"/>
      <c r="C48" s="280"/>
      <c r="D48" s="280"/>
      <c r="E48" s="280"/>
      <c r="F48" s="281"/>
    </row>
    <row r="49" spans="1:7" x14ac:dyDescent="0.3">
      <c r="A49" s="118">
        <f>B11</f>
        <v>0</v>
      </c>
      <c r="B49" s="103"/>
      <c r="C49" s="111"/>
      <c r="D49" s="103"/>
    </row>
    <row r="50" spans="1:7" x14ac:dyDescent="0.3">
      <c r="A50" s="322" t="s">
        <v>30</v>
      </c>
      <c r="B50" s="323" t="s">
        <v>31</v>
      </c>
      <c r="C50" s="323"/>
      <c r="D50" s="323" t="s">
        <v>46</v>
      </c>
      <c r="E50" s="324" t="s">
        <v>310</v>
      </c>
      <c r="F50" s="324" t="s">
        <v>359</v>
      </c>
      <c r="G50" s="106"/>
    </row>
    <row r="51" spans="1:7" x14ac:dyDescent="0.3">
      <c r="A51" s="322"/>
      <c r="B51" s="247" t="s">
        <v>34</v>
      </c>
      <c r="C51" s="247" t="s">
        <v>33</v>
      </c>
      <c r="D51" s="323"/>
      <c r="E51" s="324"/>
      <c r="F51" s="324"/>
    </row>
    <row r="52" spans="1:7" x14ac:dyDescent="0.3">
      <c r="A52" s="151" t="s">
        <v>58</v>
      </c>
      <c r="B52" s="152"/>
      <c r="C52" s="152"/>
      <c r="D52" s="152"/>
      <c r="E52" s="152"/>
      <c r="F52" s="152"/>
    </row>
    <row r="53" spans="1:7" x14ac:dyDescent="0.3">
      <c r="A53" s="9" t="s">
        <v>99</v>
      </c>
      <c r="B53" s="109">
        <v>0</v>
      </c>
      <c r="C53" s="109"/>
      <c r="D53" s="114"/>
      <c r="E53" s="73"/>
      <c r="F53" s="158"/>
    </row>
    <row r="54" spans="1:7" ht="30" x14ac:dyDescent="0.3">
      <c r="A54" s="15" t="s">
        <v>229</v>
      </c>
      <c r="B54" s="109">
        <v>0</v>
      </c>
      <c r="C54" s="109"/>
      <c r="D54" s="114"/>
      <c r="E54" s="73"/>
      <c r="F54" s="158"/>
    </row>
    <row r="55" spans="1:7" x14ac:dyDescent="0.3">
      <c r="A55" s="7" t="s">
        <v>361</v>
      </c>
      <c r="B55" s="109">
        <v>0</v>
      </c>
      <c r="C55" s="109"/>
      <c r="D55" s="114"/>
      <c r="E55" s="73"/>
      <c r="F55" s="158"/>
    </row>
    <row r="56" spans="1:7" x14ac:dyDescent="0.3">
      <c r="A56" s="9" t="s">
        <v>255</v>
      </c>
      <c r="B56" s="109">
        <v>0</v>
      </c>
      <c r="C56" s="110"/>
      <c r="D56" s="119"/>
      <c r="E56" s="85"/>
      <c r="F56" s="158"/>
    </row>
    <row r="57" spans="1:7" x14ac:dyDescent="0.3">
      <c r="A57" s="9" t="s">
        <v>27</v>
      </c>
      <c r="B57" s="109">
        <v>0</v>
      </c>
      <c r="C57" s="109"/>
      <c r="D57" s="114"/>
      <c r="E57" s="73"/>
      <c r="F57" s="158"/>
    </row>
    <row r="58" spans="1:7" x14ac:dyDescent="0.3">
      <c r="A58" s="15" t="s">
        <v>128</v>
      </c>
      <c r="B58" s="109">
        <v>0</v>
      </c>
      <c r="C58" s="109"/>
      <c r="D58" s="114"/>
      <c r="E58" s="73"/>
      <c r="F58" s="158"/>
    </row>
    <row r="59" spans="1:7" ht="17.25" x14ac:dyDescent="0.35">
      <c r="A59" s="206" t="s">
        <v>7</v>
      </c>
      <c r="B59" s="109" t="s">
        <v>32</v>
      </c>
      <c r="C59" s="112" t="str">
        <f>IF(B59=0, -10, IF(B59=1, -5, "0"))</f>
        <v>0</v>
      </c>
      <c r="D59" s="108"/>
      <c r="E59" s="73"/>
      <c r="F59" s="158"/>
    </row>
    <row r="60" spans="1:7" x14ac:dyDescent="0.3">
      <c r="A60" s="6" t="s">
        <v>26</v>
      </c>
      <c r="B60" s="109">
        <v>0</v>
      </c>
      <c r="C60" s="120"/>
      <c r="D60" s="108"/>
      <c r="E60" s="73"/>
      <c r="F60" s="158"/>
    </row>
    <row r="61" spans="1:7" x14ac:dyDescent="0.3">
      <c r="A61" s="248" t="s">
        <v>36</v>
      </c>
      <c r="B61" s="248"/>
      <c r="C61" s="248"/>
      <c r="D61" s="248">
        <f>SUM(B53:C60)</f>
        <v>0</v>
      </c>
    </row>
    <row r="62" spans="1:7" x14ac:dyDescent="0.3">
      <c r="A62" s="248" t="s">
        <v>35</v>
      </c>
      <c r="B62" s="249"/>
      <c r="C62" s="250"/>
      <c r="D62" s="251">
        <f>D61/(COUNT(B53:C60)*2)</f>
        <v>0</v>
      </c>
    </row>
    <row r="63" spans="1:7" x14ac:dyDescent="0.3">
      <c r="A63" s="117"/>
      <c r="B63" s="103"/>
      <c r="C63" s="111"/>
      <c r="D63" s="103"/>
    </row>
    <row r="64" spans="1:7" ht="18" x14ac:dyDescent="0.3">
      <c r="A64" s="308" t="s">
        <v>60</v>
      </c>
      <c r="B64" s="309"/>
      <c r="C64" s="309"/>
      <c r="D64" s="309"/>
      <c r="E64" s="309"/>
      <c r="F64" s="310"/>
    </row>
    <row r="65" spans="1:7" s="91" customFormat="1" x14ac:dyDescent="0.3">
      <c r="A65" s="197" t="s">
        <v>375</v>
      </c>
      <c r="B65" s="109" t="s">
        <v>32</v>
      </c>
      <c r="C65" s="110" t="str">
        <f>IF(B65=0, -5, "0")</f>
        <v>0</v>
      </c>
      <c r="D65" s="121"/>
      <c r="E65" s="95"/>
      <c r="F65" s="158"/>
      <c r="G65" s="106"/>
    </row>
    <row r="66" spans="1:7" x14ac:dyDescent="0.3">
      <c r="A66" s="7" t="s">
        <v>129</v>
      </c>
      <c r="B66" s="109">
        <v>0</v>
      </c>
      <c r="C66" s="109"/>
      <c r="D66" s="92"/>
      <c r="E66" s="73"/>
      <c r="F66" s="158"/>
    </row>
    <row r="67" spans="1:7" x14ac:dyDescent="0.3">
      <c r="A67" s="7" t="s">
        <v>110</v>
      </c>
      <c r="B67" s="109">
        <v>0</v>
      </c>
      <c r="C67" s="109"/>
      <c r="D67" s="92"/>
      <c r="E67" s="73"/>
      <c r="F67" s="158"/>
    </row>
    <row r="68" spans="1:7" ht="17.25" x14ac:dyDescent="0.35">
      <c r="A68" s="220" t="s">
        <v>401</v>
      </c>
      <c r="B68" s="109" t="s">
        <v>32</v>
      </c>
      <c r="C68" s="112" t="str">
        <f>IF(B68=0, -10, "0")</f>
        <v>0</v>
      </c>
      <c r="D68" s="95"/>
      <c r="E68" s="73"/>
      <c r="F68" s="158"/>
      <c r="G68" s="168"/>
    </row>
    <row r="69" spans="1:7" ht="30" x14ac:dyDescent="0.3">
      <c r="A69" s="163" t="s">
        <v>379</v>
      </c>
      <c r="B69" s="109" t="s">
        <v>32</v>
      </c>
      <c r="C69" s="122" t="str">
        <f>IF(B69=0, -5, "0")</f>
        <v>0</v>
      </c>
      <c r="D69" s="74"/>
      <c r="E69" s="73"/>
      <c r="F69" s="158"/>
      <c r="G69" s="168"/>
    </row>
    <row r="70" spans="1:7" ht="30" x14ac:dyDescent="0.3">
      <c r="A70" s="53" t="s">
        <v>376</v>
      </c>
      <c r="B70" s="109">
        <v>0</v>
      </c>
      <c r="C70" s="109"/>
      <c r="D70" s="108"/>
      <c r="E70" s="85"/>
      <c r="F70" s="158"/>
      <c r="G70" s="168"/>
    </row>
    <row r="71" spans="1:7" ht="35.25" customHeight="1" x14ac:dyDescent="0.3">
      <c r="A71" s="53" t="s">
        <v>377</v>
      </c>
      <c r="B71" s="109">
        <v>0</v>
      </c>
      <c r="C71" s="109"/>
      <c r="D71" s="108"/>
      <c r="E71" s="73"/>
      <c r="F71" s="158"/>
      <c r="G71" s="168"/>
    </row>
    <row r="72" spans="1:7" x14ac:dyDescent="0.3">
      <c r="A72" s="163" t="s">
        <v>381</v>
      </c>
      <c r="B72" s="109" t="s">
        <v>32</v>
      </c>
      <c r="C72" s="110" t="str">
        <f>IF(B72=0, -5, "0")</f>
        <v>0</v>
      </c>
      <c r="D72" s="114"/>
      <c r="F72" s="158"/>
      <c r="G72" s="168"/>
    </row>
    <row r="73" spans="1:7" ht="36.75" customHeight="1" x14ac:dyDescent="0.3">
      <c r="A73" s="163" t="s">
        <v>397</v>
      </c>
      <c r="B73" s="109">
        <v>0</v>
      </c>
      <c r="C73" s="172"/>
      <c r="D73" s="177"/>
      <c r="E73" s="95"/>
      <c r="F73" s="158"/>
      <c r="G73" s="168"/>
    </row>
    <row r="74" spans="1:7" s="91" customFormat="1" x14ac:dyDescent="0.3">
      <c r="A74" s="163" t="s">
        <v>392</v>
      </c>
      <c r="B74" s="109" t="s">
        <v>32</v>
      </c>
      <c r="C74" s="122" t="str">
        <f>IF(B74=0, -5, "0")</f>
        <v>0</v>
      </c>
      <c r="D74" s="193"/>
      <c r="E74" s="95"/>
      <c r="F74" s="158"/>
      <c r="G74" s="168"/>
    </row>
    <row r="75" spans="1:7" s="91" customFormat="1" x14ac:dyDescent="0.3">
      <c r="A75" s="53" t="s">
        <v>251</v>
      </c>
      <c r="B75" s="109">
        <v>0</v>
      </c>
      <c r="C75" s="110"/>
      <c r="D75" s="123"/>
      <c r="E75" s="85"/>
      <c r="F75" s="158"/>
      <c r="G75" s="168"/>
    </row>
    <row r="76" spans="1:7" s="91" customFormat="1" x14ac:dyDescent="0.3">
      <c r="A76" s="53" t="s">
        <v>156</v>
      </c>
      <c r="B76" s="109">
        <v>0</v>
      </c>
      <c r="C76" s="110"/>
      <c r="D76" s="114"/>
      <c r="E76" s="85"/>
      <c r="F76" s="158"/>
      <c r="G76" s="168"/>
    </row>
    <row r="77" spans="1:7" s="91" customFormat="1" x14ac:dyDescent="0.3">
      <c r="A77" s="53" t="s">
        <v>170</v>
      </c>
      <c r="B77" s="109">
        <v>0</v>
      </c>
      <c r="C77" s="110"/>
      <c r="D77" s="123"/>
      <c r="E77" s="85"/>
      <c r="F77" s="158"/>
      <c r="G77" s="168"/>
    </row>
    <row r="78" spans="1:7" s="91" customFormat="1" ht="18" x14ac:dyDescent="0.35">
      <c r="A78" s="146" t="s">
        <v>396</v>
      </c>
      <c r="B78" s="109">
        <v>0</v>
      </c>
      <c r="C78" s="122"/>
      <c r="D78" s="177"/>
      <c r="E78" s="50"/>
      <c r="F78" s="158"/>
      <c r="G78" s="168"/>
    </row>
    <row r="79" spans="1:7" s="91" customFormat="1" x14ac:dyDescent="0.3">
      <c r="A79" s="163" t="s">
        <v>155</v>
      </c>
      <c r="B79" s="109" t="s">
        <v>32</v>
      </c>
      <c r="C79" s="122" t="str">
        <f>IF(B79=0, -5, "0")</f>
        <v>0</v>
      </c>
      <c r="D79" s="123"/>
      <c r="E79" s="85"/>
      <c r="F79" s="158"/>
      <c r="G79" s="168"/>
    </row>
    <row r="80" spans="1:7" s="91" customFormat="1" x14ac:dyDescent="0.3">
      <c r="A80" s="7" t="s">
        <v>75</v>
      </c>
      <c r="B80" s="109">
        <v>0</v>
      </c>
      <c r="C80" s="110"/>
      <c r="D80" s="123"/>
      <c r="E80" s="85"/>
      <c r="F80" s="158"/>
      <c r="G80" s="106"/>
    </row>
    <row r="81" spans="1:7" s="91" customFormat="1" ht="30" x14ac:dyDescent="0.3">
      <c r="A81" s="53" t="s">
        <v>178</v>
      </c>
      <c r="B81" s="109">
        <v>0</v>
      </c>
      <c r="C81" s="110"/>
      <c r="D81" s="123"/>
      <c r="E81" s="85"/>
      <c r="F81" s="158"/>
      <c r="G81" s="106"/>
    </row>
    <row r="82" spans="1:7" s="91" customFormat="1" ht="49.5" x14ac:dyDescent="0.3">
      <c r="A82" s="216" t="s">
        <v>387</v>
      </c>
      <c r="B82" s="109" t="s">
        <v>32</v>
      </c>
      <c r="C82" s="112" t="str">
        <f>IF(B82=0, -10, "0")</f>
        <v>0</v>
      </c>
      <c r="D82" s="123"/>
      <c r="E82" s="95"/>
      <c r="F82" s="158"/>
      <c r="G82" s="106"/>
    </row>
    <row r="83" spans="1:7" s="91" customFormat="1" x14ac:dyDescent="0.3">
      <c r="A83" s="41" t="s">
        <v>382</v>
      </c>
      <c r="B83" s="109">
        <v>0</v>
      </c>
      <c r="C83" s="167"/>
      <c r="D83" s="123"/>
      <c r="E83" s="85"/>
      <c r="F83" s="159"/>
      <c r="G83" s="106"/>
    </row>
    <row r="84" spans="1:7" x14ac:dyDescent="0.3">
      <c r="A84" s="248" t="s">
        <v>36</v>
      </c>
      <c r="B84" s="248"/>
      <c r="C84" s="248"/>
      <c r="D84" s="252">
        <f>SUM(B65:C83)</f>
        <v>0</v>
      </c>
    </row>
    <row r="85" spans="1:7" x14ac:dyDescent="0.3">
      <c r="A85" s="248" t="s">
        <v>35</v>
      </c>
      <c r="B85" s="249"/>
      <c r="C85" s="250"/>
      <c r="D85" s="251">
        <f>D84/(COUNT(B65:C83)*2)</f>
        <v>0</v>
      </c>
    </row>
    <row r="86" spans="1:7" x14ac:dyDescent="0.3">
      <c r="A86" s="117"/>
      <c r="B86" s="103"/>
      <c r="C86" s="111"/>
      <c r="D86" s="103"/>
    </row>
    <row r="87" spans="1:7" ht="18" x14ac:dyDescent="0.3">
      <c r="A87" s="308" t="s">
        <v>25</v>
      </c>
      <c r="B87" s="309"/>
      <c r="C87" s="309"/>
      <c r="D87" s="309"/>
      <c r="E87" s="309"/>
      <c r="F87" s="310"/>
    </row>
    <row r="88" spans="1:7" x14ac:dyDescent="0.3">
      <c r="A88" s="4" t="s">
        <v>96</v>
      </c>
      <c r="B88" s="109">
        <v>0</v>
      </c>
      <c r="C88" s="109"/>
      <c r="D88" s="113"/>
      <c r="E88" s="73"/>
      <c r="F88" s="158"/>
    </row>
    <row r="89" spans="1:7" ht="17.25" x14ac:dyDescent="0.35">
      <c r="A89" s="206" t="s">
        <v>55</v>
      </c>
      <c r="B89" s="109" t="s">
        <v>32</v>
      </c>
      <c r="C89" s="112" t="str">
        <f>IF(B89=0, -10, IF(B89=1, -5, "0"))</f>
        <v>0</v>
      </c>
      <c r="D89" s="108"/>
      <c r="E89" s="73"/>
      <c r="F89" s="158"/>
    </row>
    <row r="90" spans="1:7" ht="30" x14ac:dyDescent="0.3">
      <c r="A90" s="7" t="s">
        <v>222</v>
      </c>
      <c r="B90" s="109">
        <v>0</v>
      </c>
      <c r="C90" s="109"/>
      <c r="D90" s="108"/>
      <c r="E90" s="73"/>
      <c r="F90" s="158"/>
    </row>
    <row r="91" spans="1:7" x14ac:dyDescent="0.3">
      <c r="A91" s="214" t="s">
        <v>374</v>
      </c>
      <c r="B91" s="109" t="s">
        <v>32</v>
      </c>
      <c r="C91" s="112" t="str">
        <f>IF(B91=0, -10, "0")</f>
        <v>0</v>
      </c>
      <c r="D91" s="174"/>
      <c r="E91" s="85"/>
      <c r="F91" s="158"/>
      <c r="G91" s="106"/>
    </row>
    <row r="92" spans="1:7" x14ac:dyDescent="0.3">
      <c r="A92" s="53" t="s">
        <v>383</v>
      </c>
      <c r="B92" s="109">
        <v>0</v>
      </c>
      <c r="C92" s="172"/>
      <c r="D92" s="119"/>
      <c r="E92" s="85"/>
      <c r="F92" s="158"/>
    </row>
    <row r="93" spans="1:7" ht="30" x14ac:dyDescent="0.3">
      <c r="A93" s="4" t="s">
        <v>358</v>
      </c>
      <c r="B93" s="109">
        <v>0</v>
      </c>
      <c r="C93" s="109"/>
      <c r="D93" s="108"/>
      <c r="E93" s="73"/>
      <c r="F93" s="158"/>
    </row>
    <row r="94" spans="1:7" x14ac:dyDescent="0.3">
      <c r="A94" s="332" t="s">
        <v>378</v>
      </c>
      <c r="B94" s="333"/>
      <c r="C94" s="333"/>
      <c r="D94" s="333"/>
      <c r="E94" s="333"/>
      <c r="F94" s="334"/>
    </row>
    <row r="95" spans="1:7" ht="26.25" customHeight="1" x14ac:dyDescent="0.3">
      <c r="A95" s="183" t="s">
        <v>360</v>
      </c>
      <c r="B95" s="109">
        <v>0</v>
      </c>
      <c r="C95" s="184"/>
      <c r="D95" s="185"/>
      <c r="E95" s="85"/>
      <c r="F95" s="158"/>
    </row>
    <row r="96" spans="1:7" s="91" customFormat="1" ht="31.5" customHeight="1" x14ac:dyDescent="0.3">
      <c r="A96" s="41" t="s">
        <v>385</v>
      </c>
      <c r="B96" s="109">
        <v>0</v>
      </c>
      <c r="C96" s="167"/>
      <c r="D96" s="177"/>
      <c r="E96" s="85"/>
      <c r="F96" s="158"/>
      <c r="G96" s="106"/>
    </row>
    <row r="97" spans="1:7" s="91" customFormat="1" ht="31.5" customHeight="1" x14ac:dyDescent="0.3">
      <c r="A97" s="173" t="s">
        <v>390</v>
      </c>
      <c r="B97" s="109">
        <v>0</v>
      </c>
      <c r="C97" s="167"/>
      <c r="D97" s="177"/>
      <c r="E97" s="85"/>
      <c r="F97" s="158"/>
      <c r="G97" s="106"/>
    </row>
    <row r="98" spans="1:7" s="91" customFormat="1" ht="24" customHeight="1" x14ac:dyDescent="0.3">
      <c r="A98" s="173" t="s">
        <v>391</v>
      </c>
      <c r="B98" s="109">
        <v>0</v>
      </c>
      <c r="C98" s="167"/>
      <c r="D98" s="177"/>
      <c r="E98" s="85"/>
      <c r="F98" s="158"/>
      <c r="G98" s="106"/>
    </row>
    <row r="99" spans="1:7" s="91" customFormat="1" ht="42.75" customHeight="1" x14ac:dyDescent="0.3">
      <c r="A99" s="173" t="s">
        <v>249</v>
      </c>
      <c r="B99" s="225" t="str">
        <f>IF(D99=1, 2, IF(AND(D99&lt;1,D99&gt;0), 1, "0"))</f>
        <v>0</v>
      </c>
      <c r="C99" s="167"/>
      <c r="D99" s="226" t="str">
        <f>IFERROR(E99/F99,"N.A")</f>
        <v>N.A</v>
      </c>
      <c r="E99" s="227">
        <f>COUNTIF('A2 Exploitation'!F53:F98,"ok")</f>
        <v>0</v>
      </c>
      <c r="F99" s="228">
        <f>COUNTA('A2 Exploitation'!F53:F98)</f>
        <v>0</v>
      </c>
      <c r="G99" s="106"/>
    </row>
    <row r="100" spans="1:7" x14ac:dyDescent="0.3">
      <c r="A100" s="248" t="s">
        <v>36</v>
      </c>
      <c r="B100" s="248"/>
      <c r="C100" s="248"/>
      <c r="D100" s="248">
        <f>SUM(B88:C93,B95:C99)</f>
        <v>0</v>
      </c>
    </row>
    <row r="101" spans="1:7" x14ac:dyDescent="0.3">
      <c r="A101" s="248" t="s">
        <v>35</v>
      </c>
      <c r="B101" s="249"/>
      <c r="C101" s="250"/>
      <c r="D101" s="251">
        <f>D100/(COUNT(B88:C93,B95:C99)*2)</f>
        <v>0</v>
      </c>
    </row>
    <row r="102" spans="1:7" ht="18" x14ac:dyDescent="0.35">
      <c r="A102" s="268" t="s">
        <v>61</v>
      </c>
      <c r="B102" s="269"/>
      <c r="C102" s="270"/>
      <c r="D102" s="271">
        <f>SUM(D84,D100,D61)</f>
        <v>0</v>
      </c>
    </row>
    <row r="103" spans="1:7" ht="18" x14ac:dyDescent="0.35">
      <c r="A103" s="268" t="s">
        <v>199</v>
      </c>
      <c r="B103" s="269"/>
      <c r="C103" s="270"/>
      <c r="D103" s="272">
        <f>D102/(COUNT(B88:C93,B53:C60,B65:C83,B95:C99)*2)</f>
        <v>0</v>
      </c>
    </row>
    <row r="104" spans="1:7" x14ac:dyDescent="0.3">
      <c r="A104" s="1"/>
      <c r="B104" s="103"/>
      <c r="C104" s="111"/>
      <c r="D104" s="103"/>
    </row>
    <row r="105" spans="1:7" ht="18" x14ac:dyDescent="0.35">
      <c r="A105" s="280" t="s">
        <v>116</v>
      </c>
      <c r="B105" s="280"/>
      <c r="C105" s="280"/>
      <c r="D105" s="280"/>
      <c r="E105" s="280"/>
      <c r="F105" s="281"/>
    </row>
    <row r="106" spans="1:7" x14ac:dyDescent="0.3">
      <c r="A106" s="118">
        <f>B11</f>
        <v>0</v>
      </c>
      <c r="B106" s="103"/>
      <c r="C106" s="111"/>
      <c r="D106" s="103"/>
    </row>
    <row r="107" spans="1:7" x14ac:dyDescent="0.3">
      <c r="A107" s="322" t="s">
        <v>30</v>
      </c>
      <c r="B107" s="323" t="s">
        <v>31</v>
      </c>
      <c r="C107" s="323"/>
      <c r="D107" s="323" t="s">
        <v>46</v>
      </c>
      <c r="E107" s="324" t="s">
        <v>310</v>
      </c>
      <c r="F107" s="324" t="s">
        <v>359</v>
      </c>
    </row>
    <row r="108" spans="1:7" x14ac:dyDescent="0.3">
      <c r="A108" s="322"/>
      <c r="B108" s="247" t="s">
        <v>34</v>
      </c>
      <c r="C108" s="247" t="s">
        <v>33</v>
      </c>
      <c r="D108" s="323"/>
      <c r="E108" s="324"/>
      <c r="F108" s="324"/>
      <c r="G108" s="168"/>
    </row>
    <row r="109" spans="1:7" x14ac:dyDescent="0.3">
      <c r="A109" s="151" t="s">
        <v>58</v>
      </c>
      <c r="B109" s="152"/>
      <c r="C109" s="152"/>
      <c r="D109" s="152"/>
      <c r="E109" s="152"/>
      <c r="F109" s="152"/>
    </row>
    <row r="110" spans="1:7" x14ac:dyDescent="0.3">
      <c r="A110" s="6" t="s">
        <v>53</v>
      </c>
      <c r="B110" s="109">
        <v>0</v>
      </c>
      <c r="C110" s="109"/>
      <c r="D110" s="74"/>
      <c r="E110" s="74"/>
      <c r="F110" s="158"/>
    </row>
    <row r="111" spans="1:7" x14ac:dyDescent="0.3">
      <c r="A111" s="6" t="s">
        <v>255</v>
      </c>
      <c r="B111" s="109">
        <v>0</v>
      </c>
      <c r="C111" s="109"/>
      <c r="D111" s="74"/>
      <c r="E111" s="73"/>
      <c r="F111" s="158"/>
    </row>
    <row r="112" spans="1:7" x14ac:dyDescent="0.3">
      <c r="A112" s="9" t="s">
        <v>91</v>
      </c>
      <c r="B112" s="109">
        <v>0</v>
      </c>
      <c r="C112" s="110"/>
      <c r="D112" s="95"/>
      <c r="E112" s="85"/>
      <c r="F112" s="158"/>
    </row>
    <row r="113" spans="1:6" ht="18" x14ac:dyDescent="0.3">
      <c r="A113" s="9" t="s">
        <v>27</v>
      </c>
      <c r="B113" s="109">
        <v>0</v>
      </c>
      <c r="C113" s="109"/>
      <c r="D113" s="124"/>
      <c r="E113" s="73"/>
      <c r="F113" s="158"/>
    </row>
    <row r="114" spans="1:6" ht="30" x14ac:dyDescent="0.3">
      <c r="A114" s="9" t="s">
        <v>158</v>
      </c>
      <c r="B114" s="109">
        <v>0</v>
      </c>
      <c r="C114" s="109"/>
      <c r="D114" s="102"/>
      <c r="E114" s="73"/>
      <c r="F114" s="158"/>
    </row>
    <row r="115" spans="1:6" ht="17.25" x14ac:dyDescent="0.35">
      <c r="A115" s="206" t="s">
        <v>55</v>
      </c>
      <c r="B115" s="109" t="s">
        <v>32</v>
      </c>
      <c r="C115" s="112" t="str">
        <f>IF(B115=0, -10, IF(B115=1, -5, "0"))</f>
        <v>0</v>
      </c>
      <c r="D115" s="74"/>
      <c r="E115" s="73"/>
      <c r="F115" s="158"/>
    </row>
    <row r="116" spans="1:6" ht="30" x14ac:dyDescent="0.3">
      <c r="A116" s="6" t="s">
        <v>118</v>
      </c>
      <c r="B116" s="109">
        <v>0</v>
      </c>
      <c r="C116" s="120"/>
      <c r="D116" s="74"/>
      <c r="E116" s="73"/>
      <c r="F116" s="158"/>
    </row>
    <row r="117" spans="1:6" x14ac:dyDescent="0.3">
      <c r="A117" s="248" t="s">
        <v>36</v>
      </c>
      <c r="B117" s="248"/>
      <c r="C117" s="248"/>
      <c r="D117" s="248">
        <f>SUM(B110:C116)</f>
        <v>0</v>
      </c>
    </row>
    <row r="118" spans="1:6" x14ac:dyDescent="0.3">
      <c r="A118" s="248" t="s">
        <v>35</v>
      </c>
      <c r="B118" s="249"/>
      <c r="C118" s="250"/>
      <c r="D118" s="251">
        <f>D117/(COUNT(B110:C116)*2)</f>
        <v>0</v>
      </c>
    </row>
    <row r="119" spans="1:6" x14ac:dyDescent="0.3">
      <c r="A119" s="117"/>
      <c r="B119" s="103"/>
      <c r="C119" s="111"/>
      <c r="D119" s="103"/>
      <c r="E119" s="153"/>
    </row>
    <row r="120" spans="1:6" ht="18" x14ac:dyDescent="0.3">
      <c r="A120" s="149" t="s">
        <v>120</v>
      </c>
      <c r="B120" s="224"/>
      <c r="C120" s="150"/>
      <c r="D120" s="150"/>
      <c r="E120" s="150"/>
      <c r="F120" s="152"/>
    </row>
    <row r="121" spans="1:6" x14ac:dyDescent="0.3">
      <c r="A121" s="4" t="s">
        <v>252</v>
      </c>
      <c r="B121" s="109">
        <v>0</v>
      </c>
      <c r="C121" s="109"/>
      <c r="D121" s="92"/>
      <c r="E121" s="92"/>
      <c r="F121" s="158"/>
    </row>
    <row r="122" spans="1:6" x14ac:dyDescent="0.3">
      <c r="A122" s="4" t="s">
        <v>65</v>
      </c>
      <c r="B122" s="109">
        <v>0</v>
      </c>
      <c r="C122" s="109"/>
      <c r="D122" s="92"/>
      <c r="E122" s="85"/>
      <c r="F122" s="158"/>
    </row>
    <row r="123" spans="1:6" x14ac:dyDescent="0.3">
      <c r="A123" s="53" t="s">
        <v>253</v>
      </c>
      <c r="B123" s="109">
        <v>0</v>
      </c>
      <c r="C123" s="109"/>
      <c r="D123" s="126"/>
      <c r="E123" s="85"/>
      <c r="F123" s="158"/>
    </row>
    <row r="124" spans="1:6" x14ac:dyDescent="0.3">
      <c r="A124" s="4" t="s">
        <v>59</v>
      </c>
      <c r="B124" s="109">
        <v>0</v>
      </c>
      <c r="C124" s="109"/>
      <c r="D124" s="127"/>
      <c r="E124" s="74"/>
      <c r="F124" s="158"/>
    </row>
    <row r="125" spans="1:6" ht="30" x14ac:dyDescent="0.3">
      <c r="A125" s="163" t="s">
        <v>159</v>
      </c>
      <c r="B125" s="109" t="s">
        <v>32</v>
      </c>
      <c r="C125" s="109" t="str">
        <f>IF(B125=0, -5, "0")</f>
        <v>0</v>
      </c>
      <c r="D125" s="180"/>
      <c r="E125" s="73"/>
      <c r="F125" s="158"/>
    </row>
    <row r="126" spans="1:6" x14ac:dyDescent="0.3">
      <c r="A126" s="53" t="s">
        <v>251</v>
      </c>
      <c r="B126" s="109">
        <v>0</v>
      </c>
      <c r="C126" s="109"/>
      <c r="D126" s="127"/>
      <c r="E126" s="73"/>
      <c r="F126" s="158"/>
    </row>
    <row r="127" spans="1:6" x14ac:dyDescent="0.3">
      <c r="A127" s="146" t="s">
        <v>68</v>
      </c>
      <c r="B127" s="109">
        <v>0</v>
      </c>
      <c r="C127" s="167"/>
      <c r="D127" s="95"/>
      <c r="E127" s="73"/>
      <c r="F127" s="158"/>
    </row>
    <row r="128" spans="1:6" x14ac:dyDescent="0.3">
      <c r="A128" s="4" t="s">
        <v>170</v>
      </c>
      <c r="B128" s="109">
        <v>0</v>
      </c>
      <c r="C128" s="110"/>
      <c r="D128" s="74"/>
      <c r="E128" s="73"/>
      <c r="F128" s="158"/>
    </row>
    <row r="129" spans="1:7" s="91" customFormat="1" ht="29.25" customHeight="1" x14ac:dyDescent="0.3">
      <c r="A129" s="190" t="s">
        <v>386</v>
      </c>
      <c r="B129" s="109" t="s">
        <v>32</v>
      </c>
      <c r="C129" s="167" t="str">
        <f>IF(B129=0, -5, "0")</f>
        <v>0</v>
      </c>
      <c r="D129" s="95"/>
      <c r="E129" s="95"/>
      <c r="F129" s="158"/>
      <c r="G129" s="106"/>
    </row>
    <row r="130" spans="1:7" ht="18" x14ac:dyDescent="0.3">
      <c r="A130" s="53" t="s">
        <v>240</v>
      </c>
      <c r="B130" s="109">
        <v>0</v>
      </c>
      <c r="C130" s="110"/>
      <c r="D130" s="124"/>
      <c r="E130" s="85"/>
      <c r="F130" s="158"/>
    </row>
    <row r="131" spans="1:7" ht="30" x14ac:dyDescent="0.3">
      <c r="A131" s="163" t="s">
        <v>379</v>
      </c>
      <c r="B131" s="109" t="s">
        <v>32</v>
      </c>
      <c r="C131" s="167" t="str">
        <f>IF(B131=0, -5, "0")</f>
        <v>0</v>
      </c>
      <c r="D131" s="74"/>
      <c r="E131" s="74"/>
      <c r="F131" s="158"/>
      <c r="G131" s="106"/>
    </row>
    <row r="132" spans="1:7" x14ac:dyDescent="0.3">
      <c r="A132" s="164" t="s">
        <v>157</v>
      </c>
      <c r="B132" s="109" t="s">
        <v>32</v>
      </c>
      <c r="C132" s="122" t="str">
        <f>IF(B132=0, -5, "0")</f>
        <v>0</v>
      </c>
      <c r="D132" s="193"/>
      <c r="E132" s="74"/>
      <c r="F132" s="158"/>
      <c r="G132" s="106"/>
    </row>
    <row r="133" spans="1:7" ht="18" customHeight="1" x14ac:dyDescent="0.35">
      <c r="A133" s="146" t="s">
        <v>398</v>
      </c>
      <c r="B133" s="109">
        <v>0</v>
      </c>
      <c r="C133" s="109"/>
      <c r="D133" s="187"/>
      <c r="E133" s="50"/>
      <c r="F133" s="158"/>
      <c r="G133" s="106"/>
    </row>
    <row r="134" spans="1:7" ht="24" customHeight="1" x14ac:dyDescent="0.3">
      <c r="A134" s="166" t="s">
        <v>155</v>
      </c>
      <c r="B134" s="109" t="s">
        <v>32</v>
      </c>
      <c r="C134" s="122" t="str">
        <f>IF(B134=0, -5, "0")</f>
        <v>0</v>
      </c>
      <c r="D134" s="95"/>
      <c r="E134" s="85"/>
      <c r="F134" s="158"/>
      <c r="G134" s="106"/>
    </row>
    <row r="135" spans="1:7" x14ac:dyDescent="0.3">
      <c r="A135" s="7" t="s">
        <v>75</v>
      </c>
      <c r="B135" s="109">
        <v>0</v>
      </c>
      <c r="C135" s="109"/>
      <c r="D135" s="74"/>
      <c r="E135" s="73"/>
      <c r="F135" s="158"/>
      <c r="G135" s="106"/>
    </row>
    <row r="136" spans="1:7" ht="40.5" customHeight="1" x14ac:dyDescent="0.3">
      <c r="A136" s="53" t="s">
        <v>178</v>
      </c>
      <c r="B136" s="109">
        <v>0</v>
      </c>
      <c r="C136" s="109"/>
      <c r="D136" s="74"/>
      <c r="E136" s="73"/>
      <c r="F136" s="158"/>
      <c r="G136" s="168"/>
    </row>
    <row r="137" spans="1:7" x14ac:dyDescent="0.3">
      <c r="A137" s="41" t="s">
        <v>382</v>
      </c>
      <c r="B137" s="109">
        <v>0</v>
      </c>
      <c r="C137" s="109"/>
      <c r="D137" s="171"/>
      <c r="E137" s="74"/>
      <c r="F137" s="158"/>
      <c r="G137" s="168"/>
    </row>
    <row r="138" spans="1:7" s="91" customFormat="1" ht="49.5" x14ac:dyDescent="0.3">
      <c r="A138" s="217" t="s">
        <v>387</v>
      </c>
      <c r="B138" s="109" t="s">
        <v>32</v>
      </c>
      <c r="C138" s="112" t="str">
        <f>IF(B138=0, -10, "0")</f>
        <v>0</v>
      </c>
      <c r="D138" s="95"/>
      <c r="E138" s="85"/>
      <c r="F138" s="158"/>
      <c r="G138" s="106"/>
    </row>
    <row r="139" spans="1:7" x14ac:dyDescent="0.3">
      <c r="A139" s="248" t="s">
        <v>36</v>
      </c>
      <c r="B139" s="248"/>
      <c r="C139" s="248"/>
      <c r="D139" s="252">
        <f>SUM(B121:C138)</f>
        <v>0</v>
      </c>
    </row>
    <row r="140" spans="1:7" x14ac:dyDescent="0.3">
      <c r="A140" s="248" t="s">
        <v>35</v>
      </c>
      <c r="B140" s="249"/>
      <c r="C140" s="250"/>
      <c r="D140" s="251">
        <f>D139/(COUNT(B121:C138)*2)</f>
        <v>0</v>
      </c>
    </row>
    <row r="141" spans="1:7" x14ac:dyDescent="0.3">
      <c r="A141" s="117"/>
      <c r="B141" s="103"/>
      <c r="C141" s="111"/>
      <c r="D141" s="103"/>
    </row>
    <row r="142" spans="1:7" ht="18" x14ac:dyDescent="0.3">
      <c r="A142" s="149" t="s">
        <v>67</v>
      </c>
      <c r="B142" s="150"/>
      <c r="C142" s="150"/>
      <c r="D142" s="150"/>
      <c r="E142" s="150"/>
      <c r="F142" s="152"/>
    </row>
    <row r="143" spans="1:7" s="91" customFormat="1" ht="17.25" x14ac:dyDescent="0.35">
      <c r="A143" s="206" t="s">
        <v>402</v>
      </c>
      <c r="B143" s="109" t="s">
        <v>32</v>
      </c>
      <c r="C143" s="112" t="str">
        <f>IF(B143=0, -10, "0")</f>
        <v>0</v>
      </c>
      <c r="D143" s="174"/>
      <c r="E143" s="85"/>
      <c r="F143" s="158"/>
      <c r="G143" s="106"/>
    </row>
    <row r="144" spans="1:7" x14ac:dyDescent="0.3">
      <c r="A144" s="4" t="s">
        <v>131</v>
      </c>
      <c r="B144" s="109">
        <v>0</v>
      </c>
      <c r="C144" s="109"/>
      <c r="D144" s="92"/>
      <c r="E144" s="73"/>
      <c r="F144" s="158"/>
    </row>
    <row r="145" spans="1:7" ht="17.25" x14ac:dyDescent="0.35">
      <c r="A145" s="206" t="s">
        <v>55</v>
      </c>
      <c r="B145" s="109" t="s">
        <v>32</v>
      </c>
      <c r="C145" s="112" t="str">
        <f>IF(B145=0, -10, IF(B145=1, -5, "0"))</f>
        <v>0</v>
      </c>
      <c r="D145" s="95"/>
      <c r="E145" s="74"/>
      <c r="F145" s="158"/>
    </row>
    <row r="146" spans="1:7" x14ac:dyDescent="0.3">
      <c r="A146" s="146" t="s">
        <v>136</v>
      </c>
      <c r="B146" s="109">
        <v>0</v>
      </c>
      <c r="C146" s="122"/>
      <c r="D146" s="177"/>
      <c r="E146" s="73"/>
      <c r="F146" s="158"/>
    </row>
    <row r="147" spans="1:7" s="91" customFormat="1" x14ac:dyDescent="0.3">
      <c r="A147" s="189" t="s">
        <v>403</v>
      </c>
      <c r="B147" s="109" t="s">
        <v>32</v>
      </c>
      <c r="C147" s="122" t="str">
        <f>IF(B147=0, -5, "0")</f>
        <v>0</v>
      </c>
      <c r="D147" s="95"/>
      <c r="E147" s="95"/>
      <c r="F147" s="158"/>
      <c r="G147" s="106"/>
    </row>
    <row r="148" spans="1:7" s="91" customFormat="1" ht="18" customHeight="1" x14ac:dyDescent="0.35">
      <c r="A148" s="335" t="s">
        <v>378</v>
      </c>
      <c r="B148" s="336"/>
      <c r="C148" s="336"/>
      <c r="D148" s="337"/>
      <c r="E148" s="95"/>
      <c r="F148" s="158"/>
      <c r="G148" s="106"/>
    </row>
    <row r="149" spans="1:7" s="91" customFormat="1" ht="31.5" customHeight="1" x14ac:dyDescent="0.3">
      <c r="A149" s="43" t="s">
        <v>360</v>
      </c>
      <c r="B149" s="109">
        <v>0</v>
      </c>
      <c r="C149" s="179"/>
      <c r="D149" s="95"/>
      <c r="E149" s="95"/>
      <c r="F149" s="158"/>
      <c r="G149" s="106"/>
    </row>
    <row r="150" spans="1:7" s="91" customFormat="1" x14ac:dyDescent="0.3">
      <c r="A150" s="41" t="s">
        <v>385</v>
      </c>
      <c r="B150" s="109">
        <v>0</v>
      </c>
      <c r="C150" s="179"/>
      <c r="D150" s="95"/>
      <c r="E150" s="95"/>
      <c r="F150" s="158"/>
      <c r="G150" s="106"/>
    </row>
    <row r="151" spans="1:7" s="91" customFormat="1" ht="30" x14ac:dyDescent="0.3">
      <c r="A151" s="173" t="s">
        <v>390</v>
      </c>
      <c r="B151" s="109">
        <v>0</v>
      </c>
      <c r="C151" s="179"/>
      <c r="D151" s="95"/>
      <c r="E151" s="95"/>
      <c r="F151" s="158"/>
      <c r="G151" s="106"/>
    </row>
    <row r="152" spans="1:7" s="91" customFormat="1" x14ac:dyDescent="0.3">
      <c r="A152" s="173" t="s">
        <v>391</v>
      </c>
      <c r="B152" s="109">
        <v>0</v>
      </c>
      <c r="C152" s="122"/>
      <c r="D152" s="95"/>
      <c r="E152" s="95"/>
      <c r="F152" s="158"/>
      <c r="G152" s="106"/>
    </row>
    <row r="153" spans="1:7" ht="45" x14ac:dyDescent="0.3">
      <c r="A153" s="41" t="s">
        <v>249</v>
      </c>
      <c r="B153" s="225" t="str">
        <f>IF(D153=1, 2, IF(AND(D153&lt;1,D153&gt;0), 1, "0"))</f>
        <v>0</v>
      </c>
      <c r="C153" s="116"/>
      <c r="D153" s="226" t="str">
        <f>IFERROR(E153/F153,"N.A")</f>
        <v>N.A</v>
      </c>
      <c r="E153" s="227">
        <f>COUNTIF('A2 Exploitation'!F110:F152,"ok")</f>
        <v>0</v>
      </c>
      <c r="F153" s="228">
        <f>COUNTA('A2 Exploitation'!F110:F152)</f>
        <v>0</v>
      </c>
    </row>
    <row r="154" spans="1:7" x14ac:dyDescent="0.3">
      <c r="A154" s="248" t="s">
        <v>36</v>
      </c>
      <c r="B154" s="248"/>
      <c r="C154" s="248"/>
      <c r="D154" s="248">
        <f>SUM(B143:C147,B149:C153)</f>
        <v>0</v>
      </c>
    </row>
    <row r="155" spans="1:7" x14ac:dyDescent="0.3">
      <c r="A155" s="248" t="s">
        <v>35</v>
      </c>
      <c r="B155" s="249"/>
      <c r="C155" s="250"/>
      <c r="D155" s="251">
        <f>D154/(COUNT(B143:C147,B149:C153)*2)</f>
        <v>0</v>
      </c>
    </row>
    <row r="156" spans="1:7" x14ac:dyDescent="0.3">
      <c r="A156" s="117"/>
      <c r="B156" s="103"/>
      <c r="C156" s="111"/>
      <c r="D156" s="103"/>
    </row>
    <row r="157" spans="1:7" ht="18" x14ac:dyDescent="0.35">
      <c r="A157" s="268" t="s">
        <v>125</v>
      </c>
      <c r="B157" s="269"/>
      <c r="C157" s="270"/>
      <c r="D157" s="271">
        <f>SUM(D154,D117,D139)</f>
        <v>0</v>
      </c>
    </row>
    <row r="158" spans="1:7" ht="18" x14ac:dyDescent="0.35">
      <c r="A158" s="268" t="s">
        <v>200</v>
      </c>
      <c r="B158" s="269"/>
      <c r="C158" s="270"/>
      <c r="D158" s="272">
        <f>D157/(COUNT(B143:C147,B110:C116,B121:C138,B149:C153)*2)</f>
        <v>0</v>
      </c>
    </row>
    <row r="159" spans="1:7" x14ac:dyDescent="0.3">
      <c r="A159" s="117"/>
      <c r="B159" s="103"/>
      <c r="C159" s="111"/>
      <c r="D159" s="103"/>
    </row>
    <row r="160" spans="1:7" ht="18" x14ac:dyDescent="0.35">
      <c r="A160" s="280" t="s">
        <v>117</v>
      </c>
      <c r="B160" s="280"/>
      <c r="C160" s="280"/>
      <c r="D160" s="280"/>
      <c r="E160" s="280"/>
      <c r="F160" s="281"/>
    </row>
    <row r="161" spans="1:7" x14ac:dyDescent="0.3">
      <c r="A161" s="118">
        <f>B11</f>
        <v>0</v>
      </c>
      <c r="B161" s="103"/>
      <c r="C161" s="111"/>
      <c r="D161" s="106"/>
    </row>
    <row r="162" spans="1:7" x14ac:dyDescent="0.3">
      <c r="A162" s="322" t="s">
        <v>30</v>
      </c>
      <c r="B162" s="323" t="s">
        <v>31</v>
      </c>
      <c r="C162" s="323"/>
      <c r="D162" s="323" t="s">
        <v>46</v>
      </c>
      <c r="E162" s="324" t="s">
        <v>310</v>
      </c>
      <c r="F162" s="324" t="s">
        <v>359</v>
      </c>
      <c r="G162" s="106"/>
    </row>
    <row r="163" spans="1:7" x14ac:dyDescent="0.3">
      <c r="A163" s="322"/>
      <c r="B163" s="247" t="s">
        <v>34</v>
      </c>
      <c r="C163" s="247" t="s">
        <v>33</v>
      </c>
      <c r="D163" s="323"/>
      <c r="E163" s="324"/>
      <c r="F163" s="324"/>
    </row>
    <row r="164" spans="1:7" x14ac:dyDescent="0.3">
      <c r="A164" s="151" t="s">
        <v>58</v>
      </c>
      <c r="B164" s="152"/>
      <c r="C164" s="152"/>
      <c r="D164" s="152"/>
      <c r="E164" s="152"/>
      <c r="F164" s="152"/>
    </row>
    <row r="165" spans="1:7" x14ac:dyDescent="0.3">
      <c r="A165" s="6" t="s">
        <v>119</v>
      </c>
      <c r="B165" s="109">
        <v>0</v>
      </c>
      <c r="C165" s="109"/>
      <c r="D165" s="74"/>
      <c r="E165" s="73"/>
      <c r="F165" s="158"/>
    </row>
    <row r="166" spans="1:7" x14ac:dyDescent="0.3">
      <c r="A166" s="6" t="s">
        <v>255</v>
      </c>
      <c r="B166" s="109">
        <v>0</v>
      </c>
      <c r="C166" s="109"/>
      <c r="D166" s="74"/>
      <c r="E166" s="73"/>
      <c r="F166" s="158"/>
    </row>
    <row r="167" spans="1:7" x14ac:dyDescent="0.3">
      <c r="A167" s="6" t="s">
        <v>63</v>
      </c>
      <c r="B167" s="109">
        <v>0</v>
      </c>
      <c r="C167" s="74"/>
      <c r="D167" s="74"/>
      <c r="E167" s="73"/>
      <c r="F167" s="158"/>
    </row>
    <row r="168" spans="1:7" ht="18" x14ac:dyDescent="0.3">
      <c r="A168" s="9" t="s">
        <v>123</v>
      </c>
      <c r="B168" s="109">
        <v>0</v>
      </c>
      <c r="C168" s="109"/>
      <c r="D168" s="124"/>
      <c r="E168" s="73"/>
      <c r="F168" s="158"/>
    </row>
    <row r="169" spans="1:7" ht="30" x14ac:dyDescent="0.3">
      <c r="A169" s="6" t="s">
        <v>171</v>
      </c>
      <c r="B169" s="109">
        <v>0</v>
      </c>
      <c r="C169" s="109"/>
      <c r="D169" s="74"/>
      <c r="E169" s="73"/>
      <c r="F169" s="158"/>
    </row>
    <row r="170" spans="1:7" ht="17.25" x14ac:dyDescent="0.35">
      <c r="A170" s="206" t="s">
        <v>55</v>
      </c>
      <c r="B170" s="109" t="s">
        <v>32</v>
      </c>
      <c r="C170" s="112" t="str">
        <f>IF(B170=0, -10, IF(B170=1, -5, "0"))</f>
        <v>0</v>
      </c>
      <c r="D170" s="74"/>
      <c r="E170" s="73"/>
      <c r="F170" s="158"/>
    </row>
    <row r="171" spans="1:7" x14ac:dyDescent="0.3">
      <c r="A171" s="6" t="s">
        <v>132</v>
      </c>
      <c r="B171" s="109">
        <v>0</v>
      </c>
      <c r="C171" s="120"/>
      <c r="D171" s="74"/>
      <c r="E171" s="73"/>
      <c r="F171" s="158"/>
    </row>
    <row r="172" spans="1:7" x14ac:dyDescent="0.3">
      <c r="A172" s="248" t="s">
        <v>36</v>
      </c>
      <c r="B172" s="248"/>
      <c r="C172" s="248"/>
      <c r="D172" s="248">
        <f>SUM(B165:C171)</f>
        <v>0</v>
      </c>
    </row>
    <row r="173" spans="1:7" x14ac:dyDescent="0.3">
      <c r="A173" s="248" t="s">
        <v>35</v>
      </c>
      <c r="B173" s="249"/>
      <c r="C173" s="250"/>
      <c r="D173" s="251">
        <f>D172/(COUNT(B165:C171)*2)</f>
        <v>0</v>
      </c>
    </row>
    <row r="174" spans="1:7" x14ac:dyDescent="0.3">
      <c r="A174" s="117"/>
      <c r="B174" s="103"/>
      <c r="C174" s="111"/>
      <c r="D174" s="103"/>
    </row>
    <row r="175" spans="1:7" ht="18" x14ac:dyDescent="0.3">
      <c r="A175" s="308" t="s">
        <v>121</v>
      </c>
      <c r="B175" s="309"/>
      <c r="C175" s="309"/>
      <c r="D175" s="309"/>
      <c r="E175" s="309"/>
      <c r="F175" s="310"/>
    </row>
    <row r="176" spans="1:7" x14ac:dyDescent="0.3">
      <c r="A176" s="4" t="s">
        <v>93</v>
      </c>
      <c r="B176" s="109">
        <v>0</v>
      </c>
      <c r="C176" s="109"/>
      <c r="D176" s="92"/>
      <c r="E176" s="73"/>
      <c r="F176" s="158"/>
    </row>
    <row r="177" spans="1:7" x14ac:dyDescent="0.3">
      <c r="A177" s="4" t="s">
        <v>122</v>
      </c>
      <c r="B177" s="109">
        <v>0</v>
      </c>
      <c r="C177" s="109"/>
      <c r="D177" s="92"/>
      <c r="E177" s="73"/>
      <c r="F177" s="158"/>
    </row>
    <row r="178" spans="1:7" x14ac:dyDescent="0.3">
      <c r="A178" s="4" t="s">
        <v>59</v>
      </c>
      <c r="B178" s="109">
        <v>0</v>
      </c>
      <c r="C178" s="109"/>
      <c r="D178" s="127"/>
      <c r="E178" s="73"/>
      <c r="F178" s="158"/>
    </row>
    <row r="179" spans="1:7" x14ac:dyDescent="0.3">
      <c r="A179" s="4" t="s">
        <v>241</v>
      </c>
      <c r="B179" s="109">
        <v>0</v>
      </c>
      <c r="C179" s="109"/>
      <c r="D179" s="127"/>
      <c r="E179" s="73"/>
      <c r="F179" s="158"/>
    </row>
    <row r="180" spans="1:7" ht="18" x14ac:dyDescent="0.3">
      <c r="A180" s="53" t="s">
        <v>254</v>
      </c>
      <c r="B180" s="109">
        <v>0</v>
      </c>
      <c r="C180" s="110"/>
      <c r="D180" s="115"/>
      <c r="E180" s="85"/>
      <c r="F180" s="158"/>
    </row>
    <row r="181" spans="1:7" ht="17.25" x14ac:dyDescent="0.35">
      <c r="A181" s="206" t="s">
        <v>374</v>
      </c>
      <c r="B181" s="109" t="s">
        <v>32</v>
      </c>
      <c r="C181" s="112" t="str">
        <f>IF(B181=0, -10, "0")</f>
        <v>0</v>
      </c>
      <c r="D181" s="174"/>
      <c r="E181" s="85"/>
      <c r="F181" s="158"/>
      <c r="G181" s="106"/>
    </row>
    <row r="182" spans="1:7" ht="17.25" x14ac:dyDescent="0.35">
      <c r="A182" s="206" t="s">
        <v>223</v>
      </c>
      <c r="B182" s="109" t="s">
        <v>32</v>
      </c>
      <c r="C182" s="112" t="str">
        <f>IF(B182=0, -10, IF(B182=1, -5, "0"))</f>
        <v>0</v>
      </c>
      <c r="D182" s="127"/>
      <c r="E182" s="74"/>
      <c r="F182" s="158"/>
    </row>
    <row r="183" spans="1:7" x14ac:dyDescent="0.3">
      <c r="A183" s="53" t="s">
        <v>375</v>
      </c>
      <c r="B183" s="109">
        <v>0</v>
      </c>
      <c r="C183" s="122"/>
      <c r="D183" s="180"/>
      <c r="E183" s="95"/>
      <c r="F183" s="158"/>
      <c r="G183" s="106"/>
    </row>
    <row r="184" spans="1:7" x14ac:dyDescent="0.3">
      <c r="A184" s="164" t="s">
        <v>362</v>
      </c>
      <c r="B184" s="109" t="s">
        <v>32</v>
      </c>
      <c r="C184" s="122" t="str">
        <f>IF(B184=0, -5, "0")</f>
        <v>0</v>
      </c>
      <c r="D184" s="127"/>
      <c r="E184" s="74"/>
      <c r="F184" s="158"/>
    </row>
    <row r="185" spans="1:7" ht="18" x14ac:dyDescent="0.3">
      <c r="A185" s="53" t="s">
        <v>136</v>
      </c>
      <c r="B185" s="109">
        <v>0</v>
      </c>
      <c r="C185" s="109"/>
      <c r="D185" s="115"/>
      <c r="E185" s="73"/>
      <c r="F185" s="158"/>
    </row>
    <row r="186" spans="1:7" ht="28.5" customHeight="1" x14ac:dyDescent="0.35">
      <c r="A186" s="221" t="s">
        <v>186</v>
      </c>
      <c r="B186" s="109" t="s">
        <v>32</v>
      </c>
      <c r="C186" s="112" t="str">
        <f>IF(B186=0, -10, "0")</f>
        <v>0</v>
      </c>
      <c r="D186" s="194"/>
      <c r="E186" s="73"/>
      <c r="F186" s="158"/>
    </row>
    <row r="187" spans="1:7" x14ac:dyDescent="0.3">
      <c r="A187" s="53" t="s">
        <v>251</v>
      </c>
      <c r="B187" s="109">
        <v>0</v>
      </c>
      <c r="C187" s="109"/>
      <c r="D187" s="95"/>
      <c r="E187" s="73"/>
      <c r="F187" s="158"/>
    </row>
    <row r="188" spans="1:7" ht="21" customHeight="1" x14ac:dyDescent="0.3">
      <c r="A188" s="53" t="s">
        <v>170</v>
      </c>
      <c r="B188" s="109">
        <v>0</v>
      </c>
      <c r="C188" s="109"/>
      <c r="D188" s="95"/>
      <c r="E188" s="74"/>
      <c r="F188" s="158"/>
      <c r="G188" s="106"/>
    </row>
    <row r="189" spans="1:7" ht="21" customHeight="1" x14ac:dyDescent="0.35">
      <c r="A189" s="146" t="s">
        <v>398</v>
      </c>
      <c r="B189" s="109">
        <v>0</v>
      </c>
      <c r="C189" s="109"/>
      <c r="D189" s="95"/>
      <c r="E189" s="50"/>
      <c r="F189" s="158"/>
      <c r="G189" s="106"/>
    </row>
    <row r="190" spans="1:7" x14ac:dyDescent="0.3">
      <c r="A190" s="163" t="s">
        <v>155</v>
      </c>
      <c r="B190" s="109" t="s">
        <v>32</v>
      </c>
      <c r="C190" s="122" t="str">
        <f>IF(B190=0, -5, "0")</f>
        <v>0</v>
      </c>
      <c r="D190" s="95"/>
      <c r="E190" s="85"/>
      <c r="F190" s="158"/>
    </row>
    <row r="191" spans="1:7" x14ac:dyDescent="0.3">
      <c r="A191" s="7" t="s">
        <v>75</v>
      </c>
      <c r="B191" s="109">
        <v>0</v>
      </c>
      <c r="C191" s="109"/>
      <c r="D191" s="95"/>
      <c r="E191" s="73"/>
      <c r="F191" s="158"/>
    </row>
    <row r="192" spans="1:7" ht="30" customHeight="1" x14ac:dyDescent="0.3">
      <c r="A192" s="53" t="s">
        <v>178</v>
      </c>
      <c r="B192" s="109">
        <v>0</v>
      </c>
      <c r="C192" s="109"/>
      <c r="D192" s="95"/>
      <c r="E192" s="73"/>
      <c r="F192" s="158"/>
    </row>
    <row r="193" spans="1:7" ht="21.75" customHeight="1" x14ac:dyDescent="0.3">
      <c r="A193" s="53" t="s">
        <v>382</v>
      </c>
      <c r="B193" s="109">
        <v>0</v>
      </c>
      <c r="C193" s="109"/>
      <c r="D193" s="171"/>
      <c r="E193" s="73"/>
      <c r="F193" s="158"/>
    </row>
    <row r="194" spans="1:7" s="91" customFormat="1" ht="42.75" customHeight="1" x14ac:dyDescent="0.3">
      <c r="A194" s="214" t="s">
        <v>387</v>
      </c>
      <c r="B194" s="109" t="s">
        <v>32</v>
      </c>
      <c r="C194" s="112" t="str">
        <f>IF(B194=0, -10, "0")</f>
        <v>0</v>
      </c>
      <c r="D194" s="95"/>
      <c r="E194" s="85"/>
      <c r="F194" s="158"/>
      <c r="G194" s="106"/>
    </row>
    <row r="195" spans="1:7" s="91" customFormat="1" ht="20.25" customHeight="1" x14ac:dyDescent="0.3">
      <c r="A195" s="328" t="s">
        <v>378</v>
      </c>
      <c r="B195" s="328"/>
      <c r="C195" s="328"/>
      <c r="D195" s="328"/>
      <c r="E195" s="328"/>
      <c r="F195" s="328"/>
      <c r="G195" s="106"/>
    </row>
    <row r="196" spans="1:7" s="91" customFormat="1" ht="35.25" customHeight="1" x14ac:dyDescent="0.3">
      <c r="A196" s="4" t="s">
        <v>360</v>
      </c>
      <c r="B196" s="109">
        <v>0</v>
      </c>
      <c r="C196" s="110"/>
      <c r="D196" s="95"/>
      <c r="E196" s="85"/>
      <c r="F196" s="158"/>
      <c r="G196" s="106"/>
    </row>
    <row r="197" spans="1:7" s="91" customFormat="1" ht="25.5" customHeight="1" x14ac:dyDescent="0.3">
      <c r="A197" s="53" t="s">
        <v>385</v>
      </c>
      <c r="B197" s="109">
        <v>0</v>
      </c>
      <c r="C197" s="110"/>
      <c r="D197" s="95"/>
      <c r="E197" s="85"/>
      <c r="F197" s="158"/>
      <c r="G197" s="106"/>
    </row>
    <row r="198" spans="1:7" s="91" customFormat="1" ht="33" customHeight="1" x14ac:dyDescent="0.3">
      <c r="A198" s="9" t="s">
        <v>390</v>
      </c>
      <c r="B198" s="109">
        <v>0</v>
      </c>
      <c r="C198" s="110"/>
      <c r="D198" s="95"/>
      <c r="E198" s="85"/>
      <c r="F198" s="158"/>
      <c r="G198" s="106"/>
    </row>
    <row r="199" spans="1:7" s="91" customFormat="1" ht="22.5" customHeight="1" x14ac:dyDescent="0.3">
      <c r="A199" s="9" t="s">
        <v>391</v>
      </c>
      <c r="B199" s="109">
        <v>0</v>
      </c>
      <c r="C199" s="122"/>
      <c r="D199" s="95"/>
      <c r="E199" s="85"/>
      <c r="F199" s="158"/>
      <c r="G199" s="106"/>
    </row>
    <row r="200" spans="1:7" ht="45" x14ac:dyDescent="0.3">
      <c r="A200" s="7" t="s">
        <v>249</v>
      </c>
      <c r="B200" s="225" t="str">
        <f>IF(D200=1, 2, IF(AND(D200&lt;1,D200&gt;0), 1, "0"))</f>
        <v>0</v>
      </c>
      <c r="C200" s="109"/>
      <c r="D200" s="226" t="str">
        <f>IFERROR(E200/F200,"N.A")</f>
        <v>N.A</v>
      </c>
      <c r="E200" s="227">
        <f>COUNTIF('A2 Exploitation'!F165:F199,"ok")</f>
        <v>0</v>
      </c>
      <c r="F200" s="228">
        <f>COUNTA('A2 Exploitation'!F165:F199)</f>
        <v>0</v>
      </c>
      <c r="G200" s="106"/>
    </row>
    <row r="201" spans="1:7" x14ac:dyDescent="0.3">
      <c r="A201" s="252" t="s">
        <v>36</v>
      </c>
      <c r="B201" s="252"/>
      <c r="C201" s="252"/>
      <c r="D201" s="252">
        <f>SUM(B176:C194,B196:C200)</f>
        <v>0</v>
      </c>
    </row>
    <row r="202" spans="1:7" x14ac:dyDescent="0.3">
      <c r="A202" s="248" t="s">
        <v>35</v>
      </c>
      <c r="B202" s="249"/>
      <c r="C202" s="250"/>
      <c r="D202" s="251">
        <f>D201/(COUNT(B176:C194,B196:C200)*2)</f>
        <v>0</v>
      </c>
    </row>
    <row r="203" spans="1:7" x14ac:dyDescent="0.3">
      <c r="A203" s="117"/>
      <c r="B203" s="103"/>
      <c r="C203" s="111"/>
      <c r="D203" s="103"/>
    </row>
    <row r="204" spans="1:7" ht="18" x14ac:dyDescent="0.35">
      <c r="A204" s="268" t="s">
        <v>126</v>
      </c>
      <c r="B204" s="269"/>
      <c r="C204" s="270"/>
      <c r="D204" s="271">
        <f>SUM(D172,D201)</f>
        <v>0</v>
      </c>
    </row>
    <row r="205" spans="1:7" ht="18" x14ac:dyDescent="0.35">
      <c r="A205" s="268" t="s">
        <v>201</v>
      </c>
      <c r="B205" s="269"/>
      <c r="C205" s="270"/>
      <c r="D205" s="272">
        <f>D204/(COUNT(B165:C171,B176:C194,B196:C200)*2)</f>
        <v>0</v>
      </c>
    </row>
    <row r="206" spans="1:7" x14ac:dyDescent="0.3">
      <c r="A206" s="117"/>
      <c r="B206" s="103"/>
      <c r="C206" s="111"/>
      <c r="D206" s="103"/>
    </row>
    <row r="207" spans="1:7" ht="18" x14ac:dyDescent="0.35">
      <c r="A207" s="280" t="s">
        <v>154</v>
      </c>
      <c r="B207" s="280"/>
      <c r="C207" s="280"/>
      <c r="D207" s="280"/>
      <c r="E207" s="280"/>
      <c r="F207" s="281"/>
    </row>
    <row r="208" spans="1:7" x14ac:dyDescent="0.3">
      <c r="A208" s="128">
        <f>B11</f>
        <v>0</v>
      </c>
      <c r="B208" s="103"/>
      <c r="C208" s="111"/>
      <c r="D208" s="103"/>
    </row>
    <row r="209" spans="1:7" x14ac:dyDescent="0.3">
      <c r="A209" s="322" t="s">
        <v>30</v>
      </c>
      <c r="B209" s="323" t="s">
        <v>31</v>
      </c>
      <c r="C209" s="323"/>
      <c r="D209" s="323" t="s">
        <v>46</v>
      </c>
      <c r="E209" s="324" t="s">
        <v>310</v>
      </c>
      <c r="F209" s="324" t="s">
        <v>359</v>
      </c>
      <c r="G209" s="106"/>
    </row>
    <row r="210" spans="1:7" x14ac:dyDescent="0.3">
      <c r="A210" s="322"/>
      <c r="B210" s="247" t="s">
        <v>34</v>
      </c>
      <c r="C210" s="247" t="s">
        <v>33</v>
      </c>
      <c r="D210" s="323"/>
      <c r="E210" s="324"/>
      <c r="F210" s="324"/>
    </row>
    <row r="211" spans="1:7" ht="18" x14ac:dyDescent="0.3">
      <c r="A211" s="149" t="s">
        <v>145</v>
      </c>
      <c r="B211" s="150"/>
      <c r="C211" s="150"/>
      <c r="D211" s="150"/>
      <c r="E211" s="150"/>
      <c r="F211" s="152"/>
    </row>
    <row r="212" spans="1:7" x14ac:dyDescent="0.3">
      <c r="A212" s="6" t="s">
        <v>53</v>
      </c>
      <c r="B212" s="109">
        <v>0</v>
      </c>
      <c r="C212" s="109"/>
      <c r="D212" s="74"/>
      <c r="E212" s="73"/>
      <c r="F212" s="158"/>
    </row>
    <row r="213" spans="1:7" x14ac:dyDescent="0.3">
      <c r="A213" s="9" t="s">
        <v>255</v>
      </c>
      <c r="B213" s="109">
        <v>0</v>
      </c>
      <c r="C213" s="109"/>
      <c r="D213" s="74"/>
      <c r="E213" s="85"/>
      <c r="F213" s="158"/>
    </row>
    <row r="214" spans="1:7" x14ac:dyDescent="0.3">
      <c r="A214" s="6" t="s">
        <v>91</v>
      </c>
      <c r="B214" s="109">
        <v>0</v>
      </c>
      <c r="C214" s="109"/>
      <c r="D214" s="74"/>
      <c r="E214" s="73"/>
      <c r="F214" s="158"/>
    </row>
    <row r="215" spans="1:7" x14ac:dyDescent="0.3">
      <c r="A215" s="6" t="s">
        <v>141</v>
      </c>
      <c r="B215" s="109">
        <v>0</v>
      </c>
      <c r="C215" s="109"/>
      <c r="D215" s="74"/>
      <c r="E215" s="73"/>
      <c r="F215" s="158"/>
    </row>
    <row r="216" spans="1:7" x14ac:dyDescent="0.3">
      <c r="A216" s="9" t="s">
        <v>140</v>
      </c>
      <c r="B216" s="109">
        <v>0</v>
      </c>
      <c r="C216" s="109"/>
      <c r="D216" s="74"/>
      <c r="E216" s="73"/>
      <c r="F216" s="158"/>
    </row>
    <row r="217" spans="1:7" x14ac:dyDescent="0.3">
      <c r="A217" s="9" t="s">
        <v>27</v>
      </c>
      <c r="B217" s="109">
        <v>0</v>
      </c>
      <c r="C217" s="109"/>
      <c r="D217" s="74"/>
      <c r="E217" s="73"/>
      <c r="F217" s="158"/>
    </row>
    <row r="218" spans="1:7" ht="18" x14ac:dyDescent="0.3">
      <c r="A218" s="9" t="s">
        <v>142</v>
      </c>
      <c r="B218" s="109">
        <v>0</v>
      </c>
      <c r="C218" s="109"/>
      <c r="D218" s="124"/>
      <c r="E218" s="73"/>
      <c r="F218" s="158"/>
    </row>
    <row r="219" spans="1:7" ht="17.25" x14ac:dyDescent="0.35">
      <c r="A219" s="222" t="s">
        <v>256</v>
      </c>
      <c r="B219" s="109" t="s">
        <v>32</v>
      </c>
      <c r="C219" s="112" t="str">
        <f>IF(B219=0, -10, IF(B219=1, -5, "0"))</f>
        <v>0</v>
      </c>
      <c r="D219" s="74"/>
      <c r="E219" s="73"/>
      <c r="F219" s="158"/>
    </row>
    <row r="220" spans="1:7" x14ac:dyDescent="0.3">
      <c r="A220" s="161" t="s">
        <v>313</v>
      </c>
      <c r="B220" s="109" t="s">
        <v>32</v>
      </c>
      <c r="C220" s="122" t="str">
        <f>IF(B220=0, -5, "0")</f>
        <v>0</v>
      </c>
      <c r="D220" s="95"/>
      <c r="E220" s="73"/>
      <c r="F220" s="158"/>
      <c r="G220" s="106"/>
    </row>
    <row r="221" spans="1:7" x14ac:dyDescent="0.3">
      <c r="A221" s="54" t="s">
        <v>132</v>
      </c>
      <c r="B221" s="109">
        <v>0</v>
      </c>
      <c r="C221" s="109"/>
      <c r="D221" s="74"/>
      <c r="E221" s="73"/>
      <c r="F221" s="158"/>
    </row>
    <row r="222" spans="1:7" x14ac:dyDescent="0.3">
      <c r="A222" s="248" t="s">
        <v>36</v>
      </c>
      <c r="B222" s="248"/>
      <c r="C222" s="248"/>
      <c r="D222" s="248">
        <f>SUM(B212:C221)</f>
        <v>0</v>
      </c>
    </row>
    <row r="223" spans="1:7" x14ac:dyDescent="0.3">
      <c r="A223" s="248" t="s">
        <v>35</v>
      </c>
      <c r="B223" s="249"/>
      <c r="C223" s="250"/>
      <c r="D223" s="251">
        <f>D222/(COUNT(B212:C221)*2)</f>
        <v>0</v>
      </c>
    </row>
    <row r="224" spans="1:7" x14ac:dyDescent="0.3">
      <c r="A224" s="117"/>
      <c r="B224" s="103"/>
      <c r="C224" s="111"/>
      <c r="D224" s="103"/>
      <c r="G224" s="106"/>
    </row>
    <row r="225" spans="1:7" ht="18" x14ac:dyDescent="0.3">
      <c r="A225" s="149" t="s">
        <v>69</v>
      </c>
      <c r="B225" s="150"/>
      <c r="C225" s="150"/>
      <c r="D225" s="150"/>
      <c r="E225" s="150"/>
      <c r="F225" s="152"/>
    </row>
    <row r="226" spans="1:7" x14ac:dyDescent="0.3">
      <c r="A226" s="53" t="s">
        <v>363</v>
      </c>
      <c r="B226" s="109">
        <v>0</v>
      </c>
      <c r="C226" s="109"/>
      <c r="D226" s="74"/>
      <c r="E226" s="85"/>
      <c r="F226" s="158"/>
      <c r="G226" s="106"/>
    </row>
    <row r="227" spans="1:7" ht="45" x14ac:dyDescent="0.3">
      <c r="A227" s="162" t="s">
        <v>314</v>
      </c>
      <c r="B227" s="109" t="s">
        <v>32</v>
      </c>
      <c r="C227" s="122" t="str">
        <f>IF(B227=0, -5, "0")</f>
        <v>0</v>
      </c>
      <c r="D227" s="74"/>
      <c r="E227" s="73"/>
      <c r="F227" s="158"/>
      <c r="G227" s="106"/>
    </row>
    <row r="228" spans="1:7" ht="28.5" customHeight="1" x14ac:dyDescent="0.3">
      <c r="A228" s="4" t="s">
        <v>173</v>
      </c>
      <c r="B228" s="109">
        <v>0</v>
      </c>
      <c r="C228" s="112"/>
      <c r="D228" s="92"/>
      <c r="E228" s="73"/>
      <c r="F228" s="158"/>
    </row>
    <row r="229" spans="1:7" ht="30" x14ac:dyDescent="0.3">
      <c r="A229" s="53" t="s">
        <v>160</v>
      </c>
      <c r="B229" s="109">
        <v>0</v>
      </c>
      <c r="C229" s="112"/>
      <c r="D229" s="92"/>
      <c r="E229" s="74"/>
      <c r="F229" s="158"/>
    </row>
    <row r="230" spans="1:7" ht="49.5" x14ac:dyDescent="0.35">
      <c r="A230" s="223" t="s">
        <v>387</v>
      </c>
      <c r="B230" s="109" t="s">
        <v>32</v>
      </c>
      <c r="C230" s="112" t="str">
        <f>IF(B230=0, -10, "0")</f>
        <v>0</v>
      </c>
      <c r="D230" s="126"/>
      <c r="E230" s="73"/>
      <c r="F230" s="158"/>
    </row>
    <row r="231" spans="1:7" ht="18" x14ac:dyDescent="0.3">
      <c r="A231" s="53" t="s">
        <v>59</v>
      </c>
      <c r="B231" s="109">
        <v>0</v>
      </c>
      <c r="C231" s="109"/>
      <c r="D231" s="124"/>
      <c r="E231" s="73"/>
      <c r="F231" s="158"/>
    </row>
    <row r="232" spans="1:7" x14ac:dyDescent="0.3">
      <c r="A232" s="4" t="s">
        <v>64</v>
      </c>
      <c r="B232" s="109">
        <v>0</v>
      </c>
      <c r="C232" s="110"/>
      <c r="D232" s="127"/>
      <c r="E232" s="74"/>
      <c r="F232" s="158"/>
    </row>
    <row r="233" spans="1:7" x14ac:dyDescent="0.3">
      <c r="A233" s="53" t="s">
        <v>251</v>
      </c>
      <c r="B233" s="109">
        <v>0</v>
      </c>
      <c r="C233" s="109"/>
      <c r="D233" s="127"/>
      <c r="E233" s="73"/>
      <c r="F233" s="158"/>
    </row>
    <row r="234" spans="1:7" x14ac:dyDescent="0.3">
      <c r="A234" s="4" t="s">
        <v>170</v>
      </c>
      <c r="B234" s="109">
        <v>0</v>
      </c>
      <c r="C234" s="109"/>
      <c r="D234" s="74"/>
      <c r="E234" s="73"/>
      <c r="F234" s="158"/>
    </row>
    <row r="235" spans="1:7" ht="30" x14ac:dyDescent="0.3">
      <c r="A235" s="175" t="s">
        <v>162</v>
      </c>
      <c r="B235" s="109" t="s">
        <v>32</v>
      </c>
      <c r="C235" s="122" t="str">
        <f>IF(B235=0, -5, "0")</f>
        <v>0</v>
      </c>
      <c r="D235" s="194"/>
      <c r="E235" s="74"/>
      <c r="F235" s="158"/>
      <c r="G235" s="106"/>
    </row>
    <row r="236" spans="1:7" ht="18" x14ac:dyDescent="0.3">
      <c r="A236" s="53" t="s">
        <v>144</v>
      </c>
      <c r="B236" s="109">
        <v>0</v>
      </c>
      <c r="C236" s="109"/>
      <c r="D236" s="124"/>
      <c r="E236" s="73"/>
      <c r="F236" s="158"/>
    </row>
    <row r="237" spans="1:7" ht="21" customHeight="1" x14ac:dyDescent="0.3">
      <c r="A237" s="7" t="s">
        <v>146</v>
      </c>
      <c r="B237" s="109">
        <v>0</v>
      </c>
      <c r="C237" s="109"/>
      <c r="D237" s="74"/>
      <c r="E237" s="73"/>
      <c r="F237" s="158"/>
      <c r="G237" s="106"/>
    </row>
    <row r="238" spans="1:7" x14ac:dyDescent="0.3">
      <c r="A238" s="163" t="s">
        <v>66</v>
      </c>
      <c r="B238" s="109" t="s">
        <v>32</v>
      </c>
      <c r="C238" s="122" t="str">
        <f>IF(B238=0, -5, "0")</f>
        <v>0</v>
      </c>
      <c r="D238" s="194"/>
      <c r="E238" s="73"/>
      <c r="F238" s="158"/>
      <c r="G238" s="106"/>
    </row>
    <row r="239" spans="1:7" ht="19.5" customHeight="1" x14ac:dyDescent="0.35">
      <c r="A239" s="146" t="s">
        <v>396</v>
      </c>
      <c r="B239" s="109">
        <v>0</v>
      </c>
      <c r="C239" s="110"/>
      <c r="D239" s="74"/>
      <c r="E239" s="50"/>
      <c r="F239" s="158"/>
      <c r="G239" s="106"/>
    </row>
    <row r="240" spans="1:7" x14ac:dyDescent="0.3">
      <c r="A240" s="163" t="s">
        <v>155</v>
      </c>
      <c r="B240" s="109" t="s">
        <v>32</v>
      </c>
      <c r="C240" s="122" t="str">
        <f>IF(B240=0, -5, "0")</f>
        <v>0</v>
      </c>
      <c r="D240" s="95"/>
      <c r="E240" s="73"/>
      <c r="F240" s="158"/>
      <c r="G240" s="106"/>
    </row>
    <row r="241" spans="1:7" x14ac:dyDescent="0.3">
      <c r="A241" s="7" t="s">
        <v>75</v>
      </c>
      <c r="B241" s="109">
        <v>0</v>
      </c>
      <c r="C241" s="109"/>
      <c r="D241" s="74"/>
      <c r="E241" s="73"/>
      <c r="F241" s="158"/>
      <c r="G241" s="106"/>
    </row>
    <row r="242" spans="1:7" ht="30" x14ac:dyDescent="0.3">
      <c r="A242" s="53" t="s">
        <v>178</v>
      </c>
      <c r="B242" s="109">
        <v>0</v>
      </c>
      <c r="C242" s="109"/>
      <c r="D242" s="107"/>
      <c r="E242" s="73"/>
      <c r="F242" s="158"/>
      <c r="G242" s="106"/>
    </row>
    <row r="243" spans="1:7" s="91" customFormat="1" x14ac:dyDescent="0.3">
      <c r="A243" s="41" t="s">
        <v>382</v>
      </c>
      <c r="B243" s="109">
        <v>0</v>
      </c>
      <c r="C243" s="110"/>
      <c r="D243" s="171"/>
      <c r="E243" s="85"/>
      <c r="F243" s="158"/>
      <c r="G243" s="106"/>
    </row>
    <row r="244" spans="1:7" x14ac:dyDescent="0.3">
      <c r="A244" s="248" t="s">
        <v>36</v>
      </c>
      <c r="B244" s="248"/>
      <c r="C244" s="248"/>
      <c r="D244" s="248">
        <f>SUM(B226:C243)</f>
        <v>0</v>
      </c>
    </row>
    <row r="245" spans="1:7" x14ac:dyDescent="0.3">
      <c r="A245" s="248" t="s">
        <v>35</v>
      </c>
      <c r="B245" s="249"/>
      <c r="C245" s="250"/>
      <c r="D245" s="251">
        <f>D244/(COUNT(B226:C243)*2)</f>
        <v>0</v>
      </c>
    </row>
    <row r="246" spans="1:7" x14ac:dyDescent="0.3">
      <c r="A246" s="117"/>
      <c r="B246" s="103"/>
      <c r="C246" s="111"/>
      <c r="D246" s="103"/>
    </row>
    <row r="247" spans="1:7" ht="18" x14ac:dyDescent="0.3">
      <c r="A247" s="308" t="s">
        <v>172</v>
      </c>
      <c r="B247" s="309"/>
      <c r="C247" s="309"/>
      <c r="D247" s="309"/>
      <c r="E247" s="309"/>
      <c r="F247" s="310"/>
    </row>
    <row r="248" spans="1:7" ht="30" x14ac:dyDescent="0.3">
      <c r="A248" s="4" t="s">
        <v>182</v>
      </c>
      <c r="B248" s="109">
        <v>0</v>
      </c>
      <c r="C248" s="109"/>
      <c r="D248" s="113"/>
      <c r="E248" s="73"/>
      <c r="F248" s="158"/>
    </row>
    <row r="249" spans="1:7" x14ac:dyDescent="0.3">
      <c r="A249" s="163" t="s">
        <v>364</v>
      </c>
      <c r="B249" s="109" t="s">
        <v>32</v>
      </c>
      <c r="C249" s="122" t="str">
        <f>IF(B249=0, -5, "0")</f>
        <v>0</v>
      </c>
      <c r="D249" s="113"/>
      <c r="E249" s="73"/>
      <c r="F249" s="158"/>
    </row>
    <row r="250" spans="1:7" x14ac:dyDescent="0.3">
      <c r="A250" s="214" t="s">
        <v>55</v>
      </c>
      <c r="B250" s="109" t="s">
        <v>32</v>
      </c>
      <c r="C250" s="112" t="str">
        <f>IF(B250=0, -10, IF(B250=1, -5, "0"))</f>
        <v>0</v>
      </c>
      <c r="D250" s="123"/>
      <c r="E250" s="85"/>
      <c r="F250" s="158"/>
    </row>
    <row r="251" spans="1:7" x14ac:dyDescent="0.3">
      <c r="A251" s="214" t="s">
        <v>374</v>
      </c>
      <c r="B251" s="109" t="s">
        <v>32</v>
      </c>
      <c r="C251" s="112" t="str">
        <f>IF(B251=0, -10, "0")</f>
        <v>0</v>
      </c>
      <c r="D251" s="174"/>
      <c r="E251" s="85"/>
      <c r="F251" s="158"/>
      <c r="G251" s="106"/>
    </row>
    <row r="252" spans="1:7" ht="30" x14ac:dyDescent="0.3">
      <c r="A252" s="162" t="s">
        <v>161</v>
      </c>
      <c r="B252" s="109" t="s">
        <v>32</v>
      </c>
      <c r="C252" s="122" t="str">
        <f>IF(B252=0, -5, "0")</f>
        <v>0</v>
      </c>
      <c r="D252" s="108"/>
      <c r="E252" s="73"/>
      <c r="F252" s="158"/>
    </row>
    <row r="253" spans="1:7" x14ac:dyDescent="0.3">
      <c r="A253" s="4" t="s">
        <v>224</v>
      </c>
      <c r="B253" s="109">
        <v>0</v>
      </c>
      <c r="C253" s="109"/>
      <c r="D253" s="108"/>
      <c r="E253" s="73"/>
      <c r="F253" s="158"/>
    </row>
    <row r="254" spans="1:7" x14ac:dyDescent="0.3">
      <c r="A254" s="53" t="s">
        <v>257</v>
      </c>
      <c r="B254" s="109">
        <v>0</v>
      </c>
      <c r="C254" s="110"/>
      <c r="D254" s="129"/>
      <c r="E254" s="85"/>
      <c r="F254" s="158"/>
    </row>
    <row r="255" spans="1:7" x14ac:dyDescent="0.3">
      <c r="A255" s="53" t="s">
        <v>143</v>
      </c>
      <c r="B255" s="109">
        <v>0</v>
      </c>
      <c r="C255" s="109"/>
      <c r="D255" s="114"/>
      <c r="E255" s="73"/>
      <c r="F255" s="158"/>
    </row>
    <row r="256" spans="1:7" x14ac:dyDescent="0.3">
      <c r="A256" s="328" t="s">
        <v>378</v>
      </c>
      <c r="B256" s="328"/>
      <c r="C256" s="328"/>
      <c r="D256" s="328"/>
      <c r="E256" s="328"/>
      <c r="F256" s="328"/>
    </row>
    <row r="257" spans="1:7" ht="31.5" customHeight="1" x14ac:dyDescent="0.3">
      <c r="A257" s="43" t="s">
        <v>360</v>
      </c>
      <c r="B257" s="109">
        <v>0</v>
      </c>
      <c r="C257" s="181"/>
      <c r="D257" s="181"/>
      <c r="E257" s="181"/>
      <c r="F257" s="158"/>
      <c r="G257" s="106"/>
    </row>
    <row r="258" spans="1:7" x14ac:dyDescent="0.3">
      <c r="A258" s="41" t="s">
        <v>385</v>
      </c>
      <c r="B258" s="109">
        <v>0</v>
      </c>
      <c r="C258" s="110"/>
      <c r="D258" s="119"/>
      <c r="E258" s="85"/>
      <c r="F258" s="158"/>
      <c r="G258" s="106"/>
    </row>
    <row r="259" spans="1:7" ht="30" x14ac:dyDescent="0.3">
      <c r="A259" s="173" t="s">
        <v>390</v>
      </c>
      <c r="B259" s="109">
        <v>0</v>
      </c>
      <c r="C259" s="110"/>
      <c r="D259" s="119"/>
      <c r="E259" s="85"/>
      <c r="F259" s="158"/>
      <c r="G259" s="106"/>
    </row>
    <row r="260" spans="1:7" x14ac:dyDescent="0.3">
      <c r="A260" s="173" t="s">
        <v>391</v>
      </c>
      <c r="B260" s="109">
        <v>0</v>
      </c>
      <c r="C260" s="110"/>
      <c r="D260" s="119"/>
      <c r="E260" s="85"/>
      <c r="F260" s="158"/>
      <c r="G260" s="106"/>
    </row>
    <row r="261" spans="1:7" ht="45" x14ac:dyDescent="0.3">
      <c r="A261" s="41" t="s">
        <v>249</v>
      </c>
      <c r="B261" s="225" t="str">
        <f>IF(D261=1, 2, IF(AND(D261&lt;1,D261&gt;0), 1, "0"))</f>
        <v>0</v>
      </c>
      <c r="C261" s="116"/>
      <c r="D261" s="226" t="str">
        <f>IFERROR(E261/F261,"N.A")</f>
        <v>N.A</v>
      </c>
      <c r="E261" s="227">
        <f>COUNTIF('A2 Exploitation'!F212:F260,"ok")</f>
        <v>0</v>
      </c>
      <c r="F261" s="228">
        <f>COUNTA('A2 Exploitation'!F212:F260)</f>
        <v>0</v>
      </c>
    </row>
    <row r="262" spans="1:7" x14ac:dyDescent="0.3">
      <c r="A262" s="248" t="s">
        <v>36</v>
      </c>
      <c r="B262" s="248"/>
      <c r="C262" s="248"/>
      <c r="D262" s="248">
        <f>SUM(B248:C255,B257:C261)</f>
        <v>0</v>
      </c>
    </row>
    <row r="263" spans="1:7" x14ac:dyDescent="0.3">
      <c r="A263" s="248" t="s">
        <v>35</v>
      </c>
      <c r="B263" s="249"/>
      <c r="C263" s="250"/>
      <c r="D263" s="251">
        <f>D262/(COUNT(B248:C255,B257:C261)*2)</f>
        <v>0</v>
      </c>
    </row>
    <row r="264" spans="1:7" x14ac:dyDescent="0.3">
      <c r="A264" s="117"/>
      <c r="B264" s="103"/>
      <c r="C264" s="111"/>
      <c r="D264" s="103"/>
    </row>
    <row r="265" spans="1:7" ht="18" x14ac:dyDescent="0.35">
      <c r="A265" s="268" t="s">
        <v>70</v>
      </c>
      <c r="B265" s="269"/>
      <c r="C265" s="270"/>
      <c r="D265" s="271">
        <f>SUM(D262,D222,D244)</f>
        <v>0</v>
      </c>
    </row>
    <row r="266" spans="1:7" ht="18" x14ac:dyDescent="0.35">
      <c r="A266" s="274" t="s">
        <v>202</v>
      </c>
      <c r="B266" s="275"/>
      <c r="C266" s="276"/>
      <c r="D266" s="277">
        <f>D265/(COUNT(B226:C243,B248:C255,B212:C221,B257:C261)*2)</f>
        <v>0</v>
      </c>
    </row>
    <row r="267" spans="1:7" s="13" customFormat="1" ht="18" x14ac:dyDescent="0.35">
      <c r="A267" s="16"/>
      <c r="B267" s="130"/>
      <c r="C267" s="130"/>
      <c r="D267" s="131"/>
      <c r="F267" s="160"/>
      <c r="G267" s="168"/>
    </row>
    <row r="268" spans="1:7" s="13" customFormat="1" ht="18" x14ac:dyDescent="0.35">
      <c r="A268" s="280" t="s">
        <v>71</v>
      </c>
      <c r="B268" s="280"/>
      <c r="C268" s="280"/>
      <c r="D268" s="280"/>
      <c r="E268" s="280"/>
      <c r="F268" s="281"/>
      <c r="G268" s="168"/>
    </row>
    <row r="269" spans="1:7" s="13" customFormat="1" x14ac:dyDescent="0.3">
      <c r="A269" s="118">
        <f>B11</f>
        <v>0</v>
      </c>
      <c r="B269" s="103"/>
      <c r="C269" s="111"/>
      <c r="D269" s="103"/>
      <c r="F269" s="160"/>
      <c r="G269" s="168"/>
    </row>
    <row r="270" spans="1:7" s="13" customFormat="1" x14ac:dyDescent="0.3">
      <c r="A270" s="322" t="s">
        <v>30</v>
      </c>
      <c r="B270" s="323" t="s">
        <v>31</v>
      </c>
      <c r="C270" s="323"/>
      <c r="D270" s="323" t="s">
        <v>46</v>
      </c>
      <c r="E270" s="324" t="s">
        <v>310</v>
      </c>
      <c r="F270" s="324" t="s">
        <v>359</v>
      </c>
      <c r="G270" s="168"/>
    </row>
    <row r="271" spans="1:7" s="13" customFormat="1" x14ac:dyDescent="0.3">
      <c r="A271" s="322"/>
      <c r="B271" s="247" t="s">
        <v>34</v>
      </c>
      <c r="C271" s="247" t="s">
        <v>33</v>
      </c>
      <c r="D271" s="323"/>
      <c r="E271" s="324"/>
      <c r="F271" s="324"/>
      <c r="G271" s="168"/>
    </row>
    <row r="272" spans="1:7" s="13" customFormat="1" ht="18" x14ac:dyDescent="0.3">
      <c r="A272" s="149" t="s">
        <v>72</v>
      </c>
      <c r="B272" s="150"/>
      <c r="C272" s="150"/>
      <c r="D272" s="150"/>
      <c r="E272" s="150"/>
      <c r="F272" s="152"/>
      <c r="G272" s="168"/>
    </row>
    <row r="273" spans="1:7" s="13" customFormat="1" x14ac:dyDescent="0.3">
      <c r="A273" s="176" t="s">
        <v>363</v>
      </c>
      <c r="B273" s="109">
        <v>0</v>
      </c>
      <c r="C273" s="122"/>
      <c r="D273" s="74"/>
      <c r="E273" s="85"/>
      <c r="F273" s="158"/>
      <c r="G273" s="106"/>
    </row>
    <row r="274" spans="1:7" s="13" customFormat="1" ht="18" x14ac:dyDescent="0.3">
      <c r="A274" s="6" t="s">
        <v>135</v>
      </c>
      <c r="B274" s="109">
        <v>0</v>
      </c>
      <c r="C274" s="109"/>
      <c r="D274" s="124"/>
      <c r="E274" s="85"/>
      <c r="F274" s="158"/>
      <c r="G274" s="168"/>
    </row>
    <row r="275" spans="1:7" s="13" customFormat="1" ht="18" x14ac:dyDescent="0.3">
      <c r="A275" s="9" t="s">
        <v>258</v>
      </c>
      <c r="B275" s="109">
        <v>0</v>
      </c>
      <c r="C275" s="109"/>
      <c r="D275" s="124"/>
      <c r="E275" s="85"/>
      <c r="F275" s="158"/>
      <c r="G275" s="168"/>
    </row>
    <row r="276" spans="1:7" s="13" customFormat="1" x14ac:dyDescent="0.3">
      <c r="A276" s="9" t="s">
        <v>259</v>
      </c>
      <c r="B276" s="109">
        <v>0</v>
      </c>
      <c r="C276" s="109"/>
      <c r="D276" s="74"/>
      <c r="E276" s="85"/>
      <c r="F276" s="158"/>
      <c r="G276" s="168"/>
    </row>
    <row r="277" spans="1:7" s="13" customFormat="1" ht="18" x14ac:dyDescent="0.3">
      <c r="A277" s="9" t="s">
        <v>27</v>
      </c>
      <c r="B277" s="109">
        <v>0</v>
      </c>
      <c r="C277" s="109"/>
      <c r="D277" s="124"/>
      <c r="E277" s="85"/>
      <c r="F277" s="158"/>
      <c r="G277" s="168"/>
    </row>
    <row r="278" spans="1:7" s="13" customFormat="1" x14ac:dyDescent="0.3">
      <c r="A278" s="162" t="s">
        <v>148</v>
      </c>
      <c r="B278" s="109" t="s">
        <v>32</v>
      </c>
      <c r="C278" s="122" t="str">
        <f>IF(B278=0, -5, "0")</f>
        <v>0</v>
      </c>
      <c r="D278" s="85"/>
      <c r="E278" s="85"/>
      <c r="F278" s="158"/>
      <c r="G278" s="168"/>
    </row>
    <row r="279" spans="1:7" s="13" customFormat="1" ht="30" x14ac:dyDescent="0.3">
      <c r="A279" s="9" t="s">
        <v>174</v>
      </c>
      <c r="B279" s="109">
        <v>0</v>
      </c>
      <c r="C279" s="109"/>
      <c r="D279" s="85"/>
      <c r="E279" s="85"/>
      <c r="F279" s="158"/>
      <c r="G279" s="168"/>
    </row>
    <row r="280" spans="1:7" s="13" customFormat="1" x14ac:dyDescent="0.3">
      <c r="A280" s="9" t="s">
        <v>147</v>
      </c>
      <c r="B280" s="109">
        <v>0</v>
      </c>
      <c r="C280" s="122"/>
      <c r="D280" s="85"/>
      <c r="E280" s="85"/>
      <c r="F280" s="158"/>
      <c r="G280" s="168"/>
    </row>
    <row r="281" spans="1:7" s="13" customFormat="1" x14ac:dyDescent="0.3">
      <c r="A281" s="6" t="s">
        <v>62</v>
      </c>
      <c r="B281" s="109">
        <v>0</v>
      </c>
      <c r="C281" s="109"/>
      <c r="D281" s="85"/>
      <c r="E281" s="85"/>
      <c r="F281" s="158"/>
      <c r="G281" s="168"/>
    </row>
    <row r="282" spans="1:7" s="13" customFormat="1" ht="17.25" x14ac:dyDescent="0.35">
      <c r="A282" s="206" t="s">
        <v>55</v>
      </c>
      <c r="B282" s="109" t="s">
        <v>32</v>
      </c>
      <c r="C282" s="112" t="str">
        <f>IF(B282=0, -10, IF(B282=1, -5, "0"))</f>
        <v>0</v>
      </c>
      <c r="D282" s="74"/>
      <c r="E282" s="85"/>
      <c r="F282" s="158"/>
      <c r="G282" s="168"/>
    </row>
    <row r="283" spans="1:7" s="13" customFormat="1" x14ac:dyDescent="0.3">
      <c r="A283" s="6" t="s">
        <v>132</v>
      </c>
      <c r="B283" s="109">
        <v>0</v>
      </c>
      <c r="C283" s="109"/>
      <c r="D283" s="74"/>
      <c r="E283" s="85"/>
      <c r="F283" s="158"/>
      <c r="G283" s="168"/>
    </row>
    <row r="284" spans="1:7" s="13" customFormat="1" x14ac:dyDescent="0.3">
      <c r="A284" s="6" t="s">
        <v>140</v>
      </c>
      <c r="B284" s="109">
        <v>0</v>
      </c>
      <c r="C284" s="109"/>
      <c r="D284" s="125"/>
      <c r="E284" s="85"/>
      <c r="F284" s="158"/>
      <c r="G284" s="168"/>
    </row>
    <row r="285" spans="1:7" s="13" customFormat="1" x14ac:dyDescent="0.3">
      <c r="A285" s="248" t="s">
        <v>36</v>
      </c>
      <c r="B285" s="248"/>
      <c r="C285" s="248"/>
      <c r="D285" s="248">
        <f>SUM(B273:C284)</f>
        <v>0</v>
      </c>
      <c r="F285" s="160"/>
      <c r="G285" s="168"/>
    </row>
    <row r="286" spans="1:7" s="13" customFormat="1" x14ac:dyDescent="0.3">
      <c r="A286" s="248" t="s">
        <v>35</v>
      </c>
      <c r="B286" s="249"/>
      <c r="C286" s="250"/>
      <c r="D286" s="251">
        <f>D285/(COUNT(B273:C284)*2)</f>
        <v>0</v>
      </c>
      <c r="F286" s="160"/>
      <c r="G286" s="168"/>
    </row>
    <row r="287" spans="1:7" s="13" customFormat="1" x14ac:dyDescent="0.3">
      <c r="A287" s="117"/>
      <c r="B287" s="103"/>
      <c r="C287" s="111"/>
      <c r="D287" s="103"/>
      <c r="F287" s="160"/>
      <c r="G287" s="168"/>
    </row>
    <row r="288" spans="1:7" s="13" customFormat="1" ht="18" x14ac:dyDescent="0.3">
      <c r="A288" s="308" t="s">
        <v>73</v>
      </c>
      <c r="B288" s="309"/>
      <c r="C288" s="309"/>
      <c r="D288" s="309"/>
      <c r="E288" s="309"/>
      <c r="F288" s="310"/>
      <c r="G288" s="168"/>
    </row>
    <row r="289" spans="1:7" s="13" customFormat="1" ht="21.75" customHeight="1" x14ac:dyDescent="0.3">
      <c r="A289" s="165" t="s">
        <v>371</v>
      </c>
      <c r="B289" s="109">
        <v>0</v>
      </c>
      <c r="C289" s="110"/>
      <c r="E289" s="85"/>
      <c r="F289" s="158"/>
      <c r="G289" s="168"/>
    </row>
    <row r="290" spans="1:7" s="13" customFormat="1" x14ac:dyDescent="0.3">
      <c r="A290" s="4" t="s">
        <v>183</v>
      </c>
      <c r="B290" s="109">
        <v>0</v>
      </c>
      <c r="C290" s="109"/>
      <c r="D290" s="126"/>
      <c r="E290" s="85"/>
      <c r="F290" s="158"/>
      <c r="G290" s="168"/>
    </row>
    <row r="291" spans="1:7" s="13" customFormat="1" x14ac:dyDescent="0.3">
      <c r="A291" s="214" t="s">
        <v>404</v>
      </c>
      <c r="B291" s="109" t="s">
        <v>32</v>
      </c>
      <c r="C291" s="112" t="str">
        <f>IF(B291=0, -10, "0")</f>
        <v>0</v>
      </c>
      <c r="D291" s="195"/>
      <c r="E291" s="85"/>
      <c r="F291" s="158"/>
      <c r="G291" s="168"/>
    </row>
    <row r="292" spans="1:7" s="13" customFormat="1" x14ac:dyDescent="0.3">
      <c r="A292" s="53" t="s">
        <v>268</v>
      </c>
      <c r="B292" s="109">
        <v>0</v>
      </c>
      <c r="C292" s="109"/>
      <c r="D292" s="132"/>
      <c r="E292" s="85"/>
      <c r="F292" s="158"/>
      <c r="G292" s="168"/>
    </row>
    <row r="293" spans="1:7" s="13" customFormat="1" x14ac:dyDescent="0.3">
      <c r="A293" s="53" t="s">
        <v>136</v>
      </c>
      <c r="B293" s="109">
        <v>0</v>
      </c>
      <c r="C293" s="109"/>
      <c r="D293" s="126"/>
      <c r="E293" s="85"/>
      <c r="F293" s="158"/>
      <c r="G293" s="168"/>
    </row>
    <row r="294" spans="1:7" s="13" customFormat="1" ht="17.25" x14ac:dyDescent="0.35">
      <c r="A294" s="206" t="s">
        <v>7</v>
      </c>
      <c r="B294" s="109" t="s">
        <v>32</v>
      </c>
      <c r="C294" s="112" t="str">
        <f>IF(B294=0, -10, IF(B294=1, -5, "0"))</f>
        <v>0</v>
      </c>
      <c r="D294" s="126"/>
      <c r="E294" s="85"/>
      <c r="F294" s="158"/>
      <c r="G294" s="168"/>
    </row>
    <row r="295" spans="1:7" s="13" customFormat="1" x14ac:dyDescent="0.3">
      <c r="A295" s="214" t="s">
        <v>374</v>
      </c>
      <c r="B295" s="109" t="s">
        <v>32</v>
      </c>
      <c r="C295" s="112" t="str">
        <f>IF(B295=0, -10, "0")</f>
        <v>0</v>
      </c>
      <c r="D295" s="174"/>
      <c r="E295" s="85"/>
      <c r="F295" s="158"/>
      <c r="G295" s="106"/>
    </row>
    <row r="296" spans="1:7" s="13" customFormat="1" x14ac:dyDescent="0.3">
      <c r="A296" s="4" t="s">
        <v>225</v>
      </c>
      <c r="B296" s="109">
        <v>0</v>
      </c>
      <c r="C296" s="109"/>
      <c r="D296" s="126"/>
      <c r="E296" s="85"/>
      <c r="F296" s="158"/>
      <c r="G296" s="168"/>
    </row>
    <row r="297" spans="1:7" s="13" customFormat="1" ht="29.25" customHeight="1" x14ac:dyDescent="0.3">
      <c r="A297" s="215" t="s">
        <v>387</v>
      </c>
      <c r="B297" s="109" t="s">
        <v>32</v>
      </c>
      <c r="C297" s="112" t="str">
        <f>IF(B297=0, -10, "0")</f>
        <v>0</v>
      </c>
      <c r="D297" s="126"/>
      <c r="E297" s="95"/>
      <c r="F297" s="158"/>
      <c r="G297" s="168"/>
    </row>
    <row r="298" spans="1:7" s="13" customFormat="1" ht="30" x14ac:dyDescent="0.3">
      <c r="A298" s="53" t="s">
        <v>260</v>
      </c>
      <c r="B298" s="109">
        <v>0</v>
      </c>
      <c r="C298" s="109"/>
      <c r="D298" s="126"/>
      <c r="E298" s="85"/>
      <c r="F298" s="158"/>
      <c r="G298" s="168"/>
    </row>
    <row r="299" spans="1:7" s="13" customFormat="1" x14ac:dyDescent="0.3">
      <c r="A299" s="53" t="s">
        <v>170</v>
      </c>
      <c r="B299" s="109">
        <v>0</v>
      </c>
      <c r="C299" s="109"/>
      <c r="D299" s="126"/>
      <c r="E299" s="95"/>
      <c r="F299" s="158"/>
      <c r="G299" s="168"/>
    </row>
    <row r="300" spans="1:7" s="13" customFormat="1" x14ac:dyDescent="0.3">
      <c r="A300" s="53" t="s">
        <v>375</v>
      </c>
      <c r="B300" s="109">
        <v>0</v>
      </c>
      <c r="C300" s="191"/>
      <c r="D300" s="180"/>
      <c r="E300" s="95"/>
      <c r="F300" s="158"/>
      <c r="G300" s="106"/>
    </row>
    <row r="301" spans="1:7" s="13" customFormat="1" x14ac:dyDescent="0.3">
      <c r="A301" s="53" t="s">
        <v>251</v>
      </c>
      <c r="B301" s="109">
        <v>0</v>
      </c>
      <c r="C301" s="110"/>
      <c r="D301" s="132"/>
      <c r="E301" s="85"/>
      <c r="F301" s="158"/>
      <c r="G301" s="168"/>
    </row>
    <row r="302" spans="1:7" s="13" customFormat="1" x14ac:dyDescent="0.3">
      <c r="A302" s="163" t="s">
        <v>157</v>
      </c>
      <c r="B302" s="109" t="s">
        <v>32</v>
      </c>
      <c r="C302" s="122" t="str">
        <f>IF(B302=0, -5, "0")</f>
        <v>0</v>
      </c>
      <c r="D302" s="195"/>
      <c r="E302" s="85"/>
      <c r="F302" s="158"/>
      <c r="G302" s="168"/>
    </row>
    <row r="303" spans="1:7" s="13" customFormat="1" ht="18" customHeight="1" x14ac:dyDescent="0.35">
      <c r="A303" s="146" t="s">
        <v>398</v>
      </c>
      <c r="B303" s="109">
        <v>0</v>
      </c>
      <c r="C303" s="110"/>
      <c r="D303" s="132"/>
      <c r="E303" s="50"/>
      <c r="F303" s="158"/>
      <c r="G303" s="168"/>
    </row>
    <row r="304" spans="1:7" s="13" customFormat="1" ht="21" customHeight="1" x14ac:dyDescent="0.3">
      <c r="A304" s="163" t="s">
        <v>155</v>
      </c>
      <c r="B304" s="109" t="s">
        <v>32</v>
      </c>
      <c r="C304" s="122" t="str">
        <f>IF(B304=0, -5, "0")</f>
        <v>0</v>
      </c>
      <c r="D304" s="132"/>
      <c r="E304" s="85"/>
      <c r="F304" s="158"/>
      <c r="G304" s="168"/>
    </row>
    <row r="305" spans="1:7" s="13" customFormat="1" x14ac:dyDescent="0.3">
      <c r="A305" s="7" t="s">
        <v>75</v>
      </c>
      <c r="B305" s="109">
        <v>0</v>
      </c>
      <c r="C305" s="109"/>
      <c r="D305" s="126"/>
      <c r="E305" s="85"/>
      <c r="F305" s="158"/>
      <c r="G305" s="168"/>
    </row>
    <row r="306" spans="1:7" s="13" customFormat="1" ht="30" x14ac:dyDescent="0.3">
      <c r="A306" s="53" t="s">
        <v>178</v>
      </c>
      <c r="B306" s="109">
        <v>0</v>
      </c>
      <c r="C306" s="110"/>
      <c r="D306" s="132"/>
      <c r="E306" s="85"/>
      <c r="F306" s="158"/>
      <c r="G306" s="168"/>
    </row>
    <row r="307" spans="1:7" s="13" customFormat="1" x14ac:dyDescent="0.3">
      <c r="A307" s="41" t="s">
        <v>382</v>
      </c>
      <c r="B307" s="109">
        <v>0</v>
      </c>
      <c r="C307" s="110"/>
      <c r="D307" s="171"/>
      <c r="E307" s="85"/>
      <c r="F307" s="158"/>
      <c r="G307" s="168"/>
    </row>
    <row r="308" spans="1:7" s="13" customFormat="1" x14ac:dyDescent="0.3">
      <c r="A308" s="329" t="s">
        <v>395</v>
      </c>
      <c r="B308" s="330"/>
      <c r="C308" s="330"/>
      <c r="D308" s="330"/>
      <c r="E308" s="330"/>
      <c r="F308" s="331"/>
      <c r="G308" s="168"/>
    </row>
    <row r="309" spans="1:7" s="13" customFormat="1" ht="30" customHeight="1" x14ac:dyDescent="0.3">
      <c r="A309" s="43" t="s">
        <v>360</v>
      </c>
      <c r="B309" s="109">
        <v>0</v>
      </c>
      <c r="C309" s="167"/>
      <c r="D309" s="132"/>
      <c r="E309" s="85"/>
      <c r="F309" s="158"/>
      <c r="G309" s="168"/>
    </row>
    <row r="310" spans="1:7" s="13" customFormat="1" x14ac:dyDescent="0.3">
      <c r="A310" s="41" t="s">
        <v>385</v>
      </c>
      <c r="B310" s="109">
        <v>0</v>
      </c>
      <c r="C310" s="167"/>
      <c r="D310" s="132"/>
      <c r="E310" s="85"/>
      <c r="F310" s="158"/>
      <c r="G310" s="168"/>
    </row>
    <row r="311" spans="1:7" s="13" customFormat="1" ht="30" x14ac:dyDescent="0.3">
      <c r="A311" s="173" t="s">
        <v>390</v>
      </c>
      <c r="B311" s="109">
        <v>0</v>
      </c>
      <c r="C311" s="167"/>
      <c r="D311" s="132"/>
      <c r="E311" s="85"/>
      <c r="F311" s="158"/>
      <c r="G311" s="168"/>
    </row>
    <row r="312" spans="1:7" s="13" customFormat="1" x14ac:dyDescent="0.3">
      <c r="A312" s="173" t="s">
        <v>391</v>
      </c>
      <c r="B312" s="109">
        <v>0</v>
      </c>
      <c r="C312" s="167"/>
      <c r="D312" s="132"/>
      <c r="E312" s="85"/>
      <c r="F312" s="158"/>
      <c r="G312" s="168"/>
    </row>
    <row r="313" spans="1:7" s="13" customFormat="1" ht="45" x14ac:dyDescent="0.3">
      <c r="A313" s="42" t="s">
        <v>249</v>
      </c>
      <c r="B313" s="225" t="str">
        <f>IF(D313=1, 2, IF(AND(D313&lt;1,D313&gt;0), 1, "0"))</f>
        <v>0</v>
      </c>
      <c r="C313" s="116"/>
      <c r="D313" s="226" t="str">
        <f>IFERROR(E313/F313,"N.A")</f>
        <v>N.A</v>
      </c>
      <c r="E313" s="227">
        <f>COUNTIF('A2 Exploitation'!F273:F312,"ok")</f>
        <v>0</v>
      </c>
      <c r="F313" s="228">
        <f>COUNTA('A2 Exploitation'!F273:F312)</f>
        <v>0</v>
      </c>
      <c r="G313" s="168"/>
    </row>
    <row r="314" spans="1:7" s="13" customFormat="1" x14ac:dyDescent="0.3">
      <c r="A314" s="248" t="s">
        <v>36</v>
      </c>
      <c r="B314" s="248"/>
      <c r="C314" s="248"/>
      <c r="D314" s="248">
        <f>SUM(B289:C307,B309:C313)</f>
        <v>0</v>
      </c>
      <c r="F314" s="160"/>
      <c r="G314" s="168"/>
    </row>
    <row r="315" spans="1:7" s="13" customFormat="1" x14ac:dyDescent="0.3">
      <c r="A315" s="248" t="s">
        <v>35</v>
      </c>
      <c r="B315" s="249"/>
      <c r="C315" s="250"/>
      <c r="D315" s="251">
        <f>D314/(COUNT(B289:C307,B309:C313)*2)</f>
        <v>0</v>
      </c>
      <c r="F315" s="160"/>
      <c r="G315" s="168"/>
    </row>
    <row r="316" spans="1:7" s="13" customFormat="1" x14ac:dyDescent="0.3">
      <c r="A316" s="117"/>
      <c r="B316" s="103"/>
      <c r="C316" s="111"/>
      <c r="D316" s="103"/>
      <c r="F316" s="160"/>
      <c r="G316" s="168"/>
    </row>
    <row r="317" spans="1:7" s="13" customFormat="1" ht="18" x14ac:dyDescent="0.35">
      <c r="A317" s="268" t="s">
        <v>74</v>
      </c>
      <c r="B317" s="269"/>
      <c r="C317" s="270"/>
      <c r="D317" s="271">
        <f>SUM(D314,D285)</f>
        <v>0</v>
      </c>
      <c r="F317" s="160"/>
      <c r="G317" s="168"/>
    </row>
    <row r="318" spans="1:7" s="13" customFormat="1" ht="18" x14ac:dyDescent="0.35">
      <c r="A318" s="268" t="s">
        <v>203</v>
      </c>
      <c r="B318" s="269"/>
      <c r="C318" s="270"/>
      <c r="D318" s="272">
        <f>D317/(COUNT(B273:C284,B289:C307,B309:C313)*2)</f>
        <v>0</v>
      </c>
      <c r="F318" s="160"/>
      <c r="G318" s="168"/>
    </row>
    <row r="319" spans="1:7" s="13" customFormat="1" ht="18" x14ac:dyDescent="0.35">
      <c r="A319" s="16"/>
      <c r="B319" s="130"/>
      <c r="C319" s="130"/>
      <c r="D319" s="131"/>
      <c r="F319" s="160"/>
      <c r="G319" s="168"/>
    </row>
    <row r="320" spans="1:7" ht="18" x14ac:dyDescent="0.35">
      <c r="A320" s="280" t="s">
        <v>4</v>
      </c>
      <c r="B320" s="280"/>
      <c r="C320" s="280"/>
      <c r="D320" s="280"/>
      <c r="E320" s="280"/>
      <c r="F320" s="281"/>
    </row>
    <row r="321" spans="1:7" x14ac:dyDescent="0.3">
      <c r="A321" s="55">
        <f>B11</f>
        <v>0</v>
      </c>
      <c r="B321" s="103"/>
      <c r="C321" s="111"/>
      <c r="D321" s="106"/>
    </row>
    <row r="322" spans="1:7" x14ac:dyDescent="0.3">
      <c r="A322" s="322" t="s">
        <v>30</v>
      </c>
      <c r="B322" s="323" t="s">
        <v>31</v>
      </c>
      <c r="C322" s="323"/>
      <c r="D322" s="323" t="s">
        <v>46</v>
      </c>
      <c r="E322" s="324" t="s">
        <v>310</v>
      </c>
      <c r="F322" s="324" t="s">
        <v>359</v>
      </c>
      <c r="G322" s="106"/>
    </row>
    <row r="323" spans="1:7" x14ac:dyDescent="0.3">
      <c r="A323" s="322"/>
      <c r="B323" s="247" t="s">
        <v>34</v>
      </c>
      <c r="C323" s="247" t="s">
        <v>33</v>
      </c>
      <c r="D323" s="323"/>
      <c r="E323" s="324"/>
      <c r="F323" s="324"/>
      <c r="G323" s="106"/>
    </row>
    <row r="324" spans="1:7" ht="18" x14ac:dyDescent="0.3">
      <c r="A324" s="149" t="s">
        <v>19</v>
      </c>
      <c r="B324" s="150"/>
      <c r="C324" s="150"/>
      <c r="D324" s="150"/>
      <c r="E324" s="150"/>
      <c r="F324" s="152"/>
      <c r="G324" s="106"/>
    </row>
    <row r="325" spans="1:7" x14ac:dyDescent="0.3">
      <c r="A325" s="5" t="s">
        <v>6</v>
      </c>
      <c r="B325" s="109">
        <v>0</v>
      </c>
      <c r="C325" s="109"/>
      <c r="D325" s="74"/>
      <c r="E325" s="73"/>
      <c r="F325" s="158"/>
      <c r="G325" s="106"/>
    </row>
    <row r="326" spans="1:7" x14ac:dyDescent="0.3">
      <c r="A326" s="51" t="s">
        <v>255</v>
      </c>
      <c r="B326" s="109">
        <v>0</v>
      </c>
      <c r="C326" s="109"/>
      <c r="D326" s="74"/>
      <c r="E326" s="73"/>
      <c r="F326" s="158"/>
      <c r="G326" s="106"/>
    </row>
    <row r="327" spans="1:7" ht="18" x14ac:dyDescent="0.3">
      <c r="A327" s="8" t="s">
        <v>20</v>
      </c>
      <c r="B327" s="109">
        <v>0</v>
      </c>
      <c r="C327" s="109"/>
      <c r="D327" s="124"/>
      <c r="E327" s="73"/>
      <c r="F327" s="158"/>
      <c r="G327" s="106"/>
    </row>
    <row r="328" spans="1:7" ht="18.75" customHeight="1" x14ac:dyDescent="0.3">
      <c r="A328" s="5" t="s">
        <v>37</v>
      </c>
      <c r="B328" s="109">
        <v>0</v>
      </c>
      <c r="C328" s="109"/>
      <c r="D328" s="74"/>
      <c r="E328" s="73"/>
      <c r="F328" s="158"/>
      <c r="G328" s="106"/>
    </row>
    <row r="329" spans="1:7" x14ac:dyDescent="0.3">
      <c r="A329" s="5" t="s">
        <v>365</v>
      </c>
      <c r="B329" s="109">
        <v>0</v>
      </c>
      <c r="C329" s="109"/>
      <c r="D329" s="95"/>
      <c r="E329" s="73"/>
      <c r="F329" s="158"/>
      <c r="G329" s="106"/>
    </row>
    <row r="330" spans="1:7" x14ac:dyDescent="0.3">
      <c r="A330" s="8" t="s">
        <v>48</v>
      </c>
      <c r="B330" s="109">
        <v>0</v>
      </c>
      <c r="C330" s="109"/>
      <c r="D330" s="114"/>
      <c r="E330" s="73"/>
      <c r="F330" s="158"/>
    </row>
    <row r="331" spans="1:7" ht="17.25" x14ac:dyDescent="0.35">
      <c r="A331" s="206" t="s">
        <v>52</v>
      </c>
      <c r="B331" s="109" t="s">
        <v>32</v>
      </c>
      <c r="C331" s="112" t="str">
        <f>IF(B331=0, -10, IF(B331=1, -5, "0"))</f>
        <v>0</v>
      </c>
      <c r="D331" s="74"/>
      <c r="E331" s="73"/>
      <c r="F331" s="158"/>
      <c r="G331" s="106"/>
    </row>
    <row r="332" spans="1:7" x14ac:dyDescent="0.3">
      <c r="A332" s="5" t="s">
        <v>132</v>
      </c>
      <c r="B332" s="109">
        <v>0</v>
      </c>
      <c r="C332" s="109"/>
      <c r="D332" s="74"/>
      <c r="E332" s="73"/>
      <c r="F332" s="158"/>
    </row>
    <row r="333" spans="1:7" x14ac:dyDescent="0.3">
      <c r="A333" s="248" t="s">
        <v>36</v>
      </c>
      <c r="B333" s="248"/>
      <c r="C333" s="248"/>
      <c r="D333" s="248">
        <f>SUM(B325:C332)</f>
        <v>0</v>
      </c>
    </row>
    <row r="334" spans="1:7" x14ac:dyDescent="0.3">
      <c r="A334" s="248" t="s">
        <v>35</v>
      </c>
      <c r="B334" s="249"/>
      <c r="C334" s="250"/>
      <c r="D334" s="251">
        <f>D333/(COUNT(B325:C332)*2)</f>
        <v>0</v>
      </c>
    </row>
    <row r="335" spans="1:7" x14ac:dyDescent="0.3">
      <c r="A335" s="133"/>
      <c r="B335" s="103"/>
      <c r="C335" s="111"/>
      <c r="D335" s="103"/>
    </row>
    <row r="336" spans="1:7" ht="18" x14ac:dyDescent="0.3">
      <c r="A336" s="308" t="s">
        <v>109</v>
      </c>
      <c r="B336" s="309"/>
      <c r="C336" s="309"/>
      <c r="D336" s="309"/>
      <c r="E336" s="309"/>
      <c r="F336" s="310"/>
    </row>
    <row r="337" spans="1:7" x14ac:dyDescent="0.3">
      <c r="A337" s="53" t="s">
        <v>261</v>
      </c>
      <c r="B337" s="109">
        <v>0</v>
      </c>
      <c r="C337" s="110"/>
      <c r="D337" s="95"/>
      <c r="E337" s="85"/>
      <c r="F337" s="158"/>
    </row>
    <row r="338" spans="1:7" x14ac:dyDescent="0.3">
      <c r="A338" s="53" t="s">
        <v>320</v>
      </c>
      <c r="B338" s="109">
        <v>0</v>
      </c>
      <c r="C338" s="109"/>
      <c r="D338" s="74"/>
      <c r="E338" s="73"/>
      <c r="F338" s="158"/>
    </row>
    <row r="339" spans="1:7" x14ac:dyDescent="0.3">
      <c r="A339" s="4" t="s">
        <v>5</v>
      </c>
      <c r="B339" s="109">
        <v>0</v>
      </c>
      <c r="C339" s="109"/>
      <c r="D339" s="108"/>
      <c r="E339" s="73"/>
      <c r="F339" s="158"/>
    </row>
    <row r="340" spans="1:7" ht="18" x14ac:dyDescent="0.35">
      <c r="A340" s="164" t="s">
        <v>318</v>
      </c>
      <c r="B340" s="109" t="s">
        <v>32</v>
      </c>
      <c r="C340" s="122" t="str">
        <f>IF(B340=0, -5, "0")</f>
        <v>0</v>
      </c>
      <c r="D340" s="134"/>
      <c r="E340" s="73"/>
      <c r="F340" s="158"/>
    </row>
    <row r="341" spans="1:7" x14ac:dyDescent="0.3">
      <c r="A341" s="53" t="s">
        <v>98</v>
      </c>
      <c r="B341" s="109">
        <v>0</v>
      </c>
      <c r="C341" s="110"/>
      <c r="D341" s="114"/>
      <c r="E341" s="74"/>
      <c r="F341" s="158"/>
    </row>
    <row r="342" spans="1:7" ht="17.25" x14ac:dyDescent="0.35">
      <c r="A342" s="206" t="s">
        <v>57</v>
      </c>
      <c r="B342" s="109" t="s">
        <v>32</v>
      </c>
      <c r="C342" s="112" t="str">
        <f>IF(B342=0, -10, IF(B342=1, -5, "0"))</f>
        <v>0</v>
      </c>
      <c r="D342" s="108"/>
      <c r="E342" s="74"/>
      <c r="F342" s="158"/>
    </row>
    <row r="343" spans="1:7" ht="18" x14ac:dyDescent="0.35">
      <c r="A343" s="4" t="s">
        <v>226</v>
      </c>
      <c r="B343" s="109">
        <v>0</v>
      </c>
      <c r="C343" s="109"/>
      <c r="D343" s="134"/>
      <c r="E343" s="73"/>
      <c r="F343" s="158"/>
    </row>
    <row r="344" spans="1:7" x14ac:dyDescent="0.3">
      <c r="A344" s="163" t="s">
        <v>155</v>
      </c>
      <c r="B344" s="109" t="s">
        <v>32</v>
      </c>
      <c r="C344" s="122" t="str">
        <f>IF(B344=0, -5, "0")</f>
        <v>0</v>
      </c>
      <c r="D344" s="95"/>
      <c r="E344" s="73"/>
      <c r="F344" s="158"/>
    </row>
    <row r="345" spans="1:7" x14ac:dyDescent="0.3">
      <c r="A345" s="7" t="s">
        <v>75</v>
      </c>
      <c r="B345" s="109">
        <v>0</v>
      </c>
      <c r="C345" s="109"/>
      <c r="D345" s="74"/>
      <c r="E345" s="73"/>
      <c r="F345" s="158"/>
    </row>
    <row r="346" spans="1:7" ht="30" x14ac:dyDescent="0.3">
      <c r="A346" s="53" t="s">
        <v>178</v>
      </c>
      <c r="B346" s="109">
        <v>0</v>
      </c>
      <c r="C346" s="109"/>
      <c r="D346" s="74"/>
      <c r="E346" s="73"/>
      <c r="F346" s="158"/>
    </row>
    <row r="347" spans="1:7" x14ac:dyDescent="0.3">
      <c r="A347" s="41" t="s">
        <v>382</v>
      </c>
      <c r="B347" s="109">
        <v>0</v>
      </c>
      <c r="C347" s="109"/>
      <c r="D347" s="171"/>
      <c r="E347" s="73"/>
      <c r="F347" s="158"/>
    </row>
    <row r="348" spans="1:7" ht="49.5" x14ac:dyDescent="0.3">
      <c r="A348" s="216" t="s">
        <v>387</v>
      </c>
      <c r="B348" s="109" t="s">
        <v>32</v>
      </c>
      <c r="C348" s="112" t="str">
        <f>IF(B348=0, -10, "0")</f>
        <v>0</v>
      </c>
      <c r="D348" s="74"/>
      <c r="E348" s="73"/>
      <c r="F348" s="158"/>
    </row>
    <row r="349" spans="1:7" x14ac:dyDescent="0.3">
      <c r="A349" s="329" t="s">
        <v>378</v>
      </c>
      <c r="B349" s="330"/>
      <c r="C349" s="330"/>
      <c r="D349" s="330"/>
      <c r="E349" s="330"/>
      <c r="F349" s="330"/>
    </row>
    <row r="350" spans="1:7" s="91" customFormat="1" ht="27.75" customHeight="1" x14ac:dyDescent="0.3">
      <c r="A350" s="41" t="s">
        <v>360</v>
      </c>
      <c r="B350" s="109">
        <v>0</v>
      </c>
      <c r="C350" s="181"/>
      <c r="D350" s="181"/>
      <c r="E350" s="181"/>
      <c r="F350" s="158"/>
      <c r="G350" s="106"/>
    </row>
    <row r="351" spans="1:7" s="91" customFormat="1" ht="30" x14ac:dyDescent="0.3">
      <c r="A351" s="173" t="s">
        <v>390</v>
      </c>
      <c r="B351" s="109">
        <v>0</v>
      </c>
      <c r="C351" s="122"/>
      <c r="D351" s="177"/>
      <c r="E351" s="85"/>
      <c r="F351" s="158"/>
      <c r="G351" s="106"/>
    </row>
    <row r="352" spans="1:7" s="91" customFormat="1" x14ac:dyDescent="0.3">
      <c r="A352" s="173" t="s">
        <v>391</v>
      </c>
      <c r="B352" s="109">
        <v>0</v>
      </c>
      <c r="C352" s="110"/>
      <c r="D352" s="95"/>
      <c r="E352" s="85"/>
      <c r="F352" s="158"/>
      <c r="G352" s="106"/>
    </row>
    <row r="353" spans="1:7" ht="45" x14ac:dyDescent="0.3">
      <c r="A353" s="42" t="s">
        <v>249</v>
      </c>
      <c r="B353" s="225" t="str">
        <f>IF(D353=1, 2, IF(AND(D353&lt;1,D353&gt;0), 1, "0"))</f>
        <v>0</v>
      </c>
      <c r="C353" s="109"/>
      <c r="D353" s="226" t="str">
        <f>IFERROR(E353/F353,"N.A")</f>
        <v>N.A</v>
      </c>
      <c r="E353" s="227">
        <f>COUNTIF('A2 Exploitation'!F325:F352,"ok")</f>
        <v>0</v>
      </c>
      <c r="F353" s="228">
        <f>COUNTA('A2 Exploitation'!F325:F352)</f>
        <v>0</v>
      </c>
    </row>
    <row r="354" spans="1:7" x14ac:dyDescent="0.3">
      <c r="A354" s="248" t="s">
        <v>36</v>
      </c>
      <c r="B354" s="252"/>
      <c r="C354" s="252"/>
      <c r="D354" s="253">
        <f>SUM(B337:C348,B350:C353)</f>
        <v>0</v>
      </c>
    </row>
    <row r="355" spans="1:7" x14ac:dyDescent="0.3">
      <c r="A355" s="248" t="s">
        <v>35</v>
      </c>
      <c r="B355" s="249"/>
      <c r="C355" s="250"/>
      <c r="D355" s="251">
        <f>D354/(COUNT(B337:C348,B350:C353)*2)</f>
        <v>0</v>
      </c>
    </row>
    <row r="356" spans="1:7" x14ac:dyDescent="0.3">
      <c r="A356" s="2"/>
      <c r="B356" s="111"/>
      <c r="C356" s="111"/>
      <c r="D356" s="111"/>
    </row>
    <row r="357" spans="1:7" ht="18" x14ac:dyDescent="0.35">
      <c r="A357" s="268" t="s">
        <v>39</v>
      </c>
      <c r="B357" s="269"/>
      <c r="C357" s="270"/>
      <c r="D357" s="271">
        <f>SUM(D354,D333)</f>
        <v>0</v>
      </c>
    </row>
    <row r="358" spans="1:7" ht="18" x14ac:dyDescent="0.35">
      <c r="A358" s="268" t="s">
        <v>204</v>
      </c>
      <c r="B358" s="269"/>
      <c r="C358" s="270"/>
      <c r="D358" s="272">
        <f>D357/(COUNT(B337:C348,B325:C332,B350:C353)*2)</f>
        <v>0</v>
      </c>
    </row>
    <row r="359" spans="1:7" x14ac:dyDescent="0.3">
      <c r="A359" s="117"/>
      <c r="B359" s="103"/>
      <c r="C359" s="111"/>
      <c r="D359" s="103"/>
    </row>
    <row r="360" spans="1:7" ht="18" x14ac:dyDescent="0.35">
      <c r="A360" s="280" t="s">
        <v>21</v>
      </c>
      <c r="B360" s="280"/>
      <c r="C360" s="280"/>
      <c r="D360" s="280"/>
      <c r="E360" s="280"/>
      <c r="F360" s="281"/>
    </row>
    <row r="361" spans="1:7" x14ac:dyDescent="0.3">
      <c r="A361" s="56">
        <f>B11</f>
        <v>0</v>
      </c>
      <c r="B361" s="103"/>
      <c r="C361" s="111"/>
      <c r="D361" s="103"/>
    </row>
    <row r="362" spans="1:7" x14ac:dyDescent="0.3">
      <c r="A362" s="322" t="s">
        <v>30</v>
      </c>
      <c r="B362" s="323" t="s">
        <v>31</v>
      </c>
      <c r="C362" s="323"/>
      <c r="D362" s="323" t="s">
        <v>46</v>
      </c>
      <c r="E362" s="324" t="s">
        <v>310</v>
      </c>
      <c r="F362" s="324" t="s">
        <v>359</v>
      </c>
      <c r="G362" s="106"/>
    </row>
    <row r="363" spans="1:7" x14ac:dyDescent="0.3">
      <c r="A363" s="322"/>
      <c r="B363" s="247" t="s">
        <v>34</v>
      </c>
      <c r="C363" s="247" t="s">
        <v>33</v>
      </c>
      <c r="D363" s="323"/>
      <c r="E363" s="324"/>
      <c r="F363" s="324"/>
    </row>
    <row r="364" spans="1:7" ht="18" x14ac:dyDescent="0.3">
      <c r="A364" s="149" t="s">
        <v>12</v>
      </c>
      <c r="B364" s="150"/>
      <c r="C364" s="150"/>
      <c r="D364" s="150"/>
      <c r="E364" s="150"/>
      <c r="F364" s="152"/>
    </row>
    <row r="365" spans="1:7" x14ac:dyDescent="0.3">
      <c r="A365" s="53" t="s">
        <v>99</v>
      </c>
      <c r="B365" s="109">
        <v>0</v>
      </c>
      <c r="C365" s="109"/>
      <c r="D365" s="92"/>
      <c r="E365" s="73"/>
      <c r="F365" s="158"/>
    </row>
    <row r="366" spans="1:7" x14ac:dyDescent="0.3">
      <c r="A366" s="53" t="s">
        <v>49</v>
      </c>
      <c r="B366" s="109">
        <v>0</v>
      </c>
      <c r="C366" s="109"/>
      <c r="E366" s="73"/>
      <c r="F366" s="158"/>
    </row>
    <row r="367" spans="1:7" x14ac:dyDescent="0.3">
      <c r="A367" s="53" t="s">
        <v>91</v>
      </c>
      <c r="B367" s="109">
        <v>0</v>
      </c>
      <c r="C367" s="109"/>
      <c r="D367" s="92"/>
      <c r="E367" s="73"/>
      <c r="F367" s="158"/>
    </row>
    <row r="368" spans="1:7" x14ac:dyDescent="0.3">
      <c r="A368" s="164" t="s">
        <v>22</v>
      </c>
      <c r="B368" s="109" t="s">
        <v>32</v>
      </c>
      <c r="C368" s="122" t="str">
        <f>IF(B368=0, -5, "0")</f>
        <v>0</v>
      </c>
      <c r="D368" s="74"/>
      <c r="E368" s="73"/>
      <c r="F368" s="158"/>
      <c r="G368" s="106"/>
    </row>
    <row r="369" spans="1:7" ht="17.25" x14ac:dyDescent="0.35">
      <c r="A369" s="206" t="s">
        <v>56</v>
      </c>
      <c r="B369" s="109" t="s">
        <v>32</v>
      </c>
      <c r="C369" s="112" t="str">
        <f>IF(B369=0, -10, IF(B369=1, -5, "0"))</f>
        <v>0</v>
      </c>
      <c r="D369" s="74"/>
      <c r="E369" s="73"/>
      <c r="F369" s="158"/>
      <c r="G369" s="106"/>
    </row>
    <row r="370" spans="1:7" x14ac:dyDescent="0.3">
      <c r="A370" s="53" t="s">
        <v>132</v>
      </c>
      <c r="B370" s="109">
        <v>0</v>
      </c>
      <c r="C370" s="109"/>
      <c r="D370" s="74"/>
      <c r="E370" s="73"/>
      <c r="F370" s="158"/>
      <c r="G370" s="106"/>
    </row>
    <row r="371" spans="1:7" x14ac:dyDescent="0.3">
      <c r="A371" s="162" t="s">
        <v>23</v>
      </c>
      <c r="B371" s="109" t="s">
        <v>32</v>
      </c>
      <c r="C371" s="122" t="str">
        <f>IF(B371=0, -5, "0")</f>
        <v>0</v>
      </c>
      <c r="D371" s="102"/>
      <c r="E371" s="73"/>
      <c r="F371" s="158"/>
      <c r="G371" s="106"/>
    </row>
    <row r="372" spans="1:7" ht="30" x14ac:dyDescent="0.3">
      <c r="A372" s="53" t="s">
        <v>262</v>
      </c>
      <c r="B372" s="109">
        <v>0</v>
      </c>
      <c r="C372" s="110"/>
      <c r="D372" s="121"/>
      <c r="E372" s="95"/>
      <c r="F372" s="158"/>
      <c r="G372" s="106"/>
    </row>
    <row r="373" spans="1:7" x14ac:dyDescent="0.3">
      <c r="A373" s="248" t="s">
        <v>36</v>
      </c>
      <c r="B373" s="248"/>
      <c r="C373" s="248"/>
      <c r="D373" s="252">
        <f>SUM(B365:C372)</f>
        <v>0</v>
      </c>
      <c r="G373" s="106"/>
    </row>
    <row r="374" spans="1:7" x14ac:dyDescent="0.3">
      <c r="A374" s="248" t="s">
        <v>35</v>
      </c>
      <c r="B374" s="249"/>
      <c r="C374" s="250"/>
      <c r="D374" s="251">
        <f>D373/(COUNT(B365:C372)*2)</f>
        <v>0</v>
      </c>
      <c r="G374" s="106"/>
    </row>
    <row r="375" spans="1:7" x14ac:dyDescent="0.3">
      <c r="A375" s="117"/>
      <c r="B375" s="103"/>
      <c r="C375" s="111"/>
      <c r="D375" s="103"/>
      <c r="G375" s="106"/>
    </row>
    <row r="376" spans="1:7" ht="18" x14ac:dyDescent="0.3">
      <c r="A376" s="308" t="s">
        <v>25</v>
      </c>
      <c r="B376" s="309"/>
      <c r="C376" s="309"/>
      <c r="D376" s="309"/>
      <c r="E376" s="309"/>
      <c r="F376" s="310"/>
      <c r="G376" s="106"/>
    </row>
    <row r="377" spans="1:7" x14ac:dyDescent="0.3">
      <c r="A377" s="53" t="s">
        <v>100</v>
      </c>
      <c r="B377" s="109">
        <v>0</v>
      </c>
      <c r="C377" s="109"/>
      <c r="D377" s="74"/>
      <c r="E377" s="73"/>
      <c r="F377" s="158"/>
      <c r="G377" s="106"/>
    </row>
    <row r="378" spans="1:7" ht="17.25" x14ac:dyDescent="0.35">
      <c r="A378" s="206" t="s">
        <v>7</v>
      </c>
      <c r="B378" s="109" t="s">
        <v>32</v>
      </c>
      <c r="C378" s="112" t="str">
        <f>IF(B378=0, -10, IF(B378=1, -5, "0"))</f>
        <v>0</v>
      </c>
      <c r="D378" s="74"/>
      <c r="E378" s="85"/>
      <c r="F378" s="158"/>
      <c r="G378" s="106"/>
    </row>
    <row r="379" spans="1:7" x14ac:dyDescent="0.3">
      <c r="A379" s="53" t="s">
        <v>132</v>
      </c>
      <c r="B379" s="109">
        <v>0</v>
      </c>
      <c r="C379" s="109"/>
      <c r="D379" s="74"/>
      <c r="E379" s="73"/>
      <c r="F379" s="158"/>
      <c r="G379" s="106"/>
    </row>
    <row r="380" spans="1:7" x14ac:dyDescent="0.3">
      <c r="A380" s="53" t="s">
        <v>225</v>
      </c>
      <c r="B380" s="109">
        <v>0</v>
      </c>
      <c r="C380" s="109"/>
      <c r="D380" s="74"/>
      <c r="E380" s="73"/>
      <c r="F380" s="158"/>
      <c r="G380" s="106"/>
    </row>
    <row r="381" spans="1:7" x14ac:dyDescent="0.3">
      <c r="A381" s="7" t="s">
        <v>101</v>
      </c>
      <c r="B381" s="109" t="s">
        <v>32</v>
      </c>
      <c r="C381" s="109" t="str">
        <f>IF(B381=0, -5, "0")</f>
        <v>0</v>
      </c>
      <c r="D381" s="121"/>
      <c r="E381" s="73"/>
      <c r="F381" s="158"/>
      <c r="G381" s="106"/>
    </row>
    <row r="382" spans="1:7" ht="27" customHeight="1" x14ac:dyDescent="0.3">
      <c r="A382" s="53" t="s">
        <v>178</v>
      </c>
      <c r="B382" s="109">
        <v>0</v>
      </c>
      <c r="C382" s="109"/>
      <c r="D382" s="121"/>
      <c r="E382" s="73"/>
      <c r="F382" s="158"/>
      <c r="G382" s="106"/>
    </row>
    <row r="383" spans="1:7" ht="22.5" customHeight="1" x14ac:dyDescent="0.3">
      <c r="A383" s="328" t="s">
        <v>378</v>
      </c>
      <c r="B383" s="328"/>
      <c r="C383" s="328"/>
      <c r="D383" s="328"/>
      <c r="E383" s="328"/>
      <c r="F383" s="328"/>
      <c r="G383" s="106"/>
    </row>
    <row r="384" spans="1:7" ht="27" customHeight="1" x14ac:dyDescent="0.3">
      <c r="A384" s="53" t="s">
        <v>360</v>
      </c>
      <c r="B384" s="109">
        <v>0</v>
      </c>
      <c r="C384" s="109"/>
      <c r="D384" s="121"/>
      <c r="E384" s="73"/>
      <c r="F384" s="158"/>
      <c r="G384" s="106"/>
    </row>
    <row r="385" spans="1:7" ht="27" customHeight="1" x14ac:dyDescent="0.3">
      <c r="A385" s="9" t="s">
        <v>390</v>
      </c>
      <c r="B385" s="109">
        <v>0</v>
      </c>
      <c r="C385" s="109"/>
      <c r="D385" s="92"/>
      <c r="E385" s="73"/>
      <c r="F385" s="158"/>
      <c r="G385" s="106"/>
    </row>
    <row r="386" spans="1:7" ht="45" x14ac:dyDescent="0.3">
      <c r="A386" s="7" t="s">
        <v>249</v>
      </c>
      <c r="B386" s="225" t="str">
        <f>IF(D386=1, 2, IF(AND(D386&lt;1,D386&gt;0), 1, "0"))</f>
        <v>0</v>
      </c>
      <c r="C386" s="109"/>
      <c r="D386" s="226" t="str">
        <f>IFERROR(E386/F386,"N.A")</f>
        <v>N.A</v>
      </c>
      <c r="E386" s="227">
        <f>COUNTIF('A2 Exploitation'!F365:F385,"ok")</f>
        <v>0</v>
      </c>
      <c r="F386" s="228">
        <f>COUNTA('A2 Exploitation'!F365:F385)</f>
        <v>0</v>
      </c>
      <c r="G386" s="106"/>
    </row>
    <row r="387" spans="1:7" ht="39.75" customHeight="1" x14ac:dyDescent="0.3">
      <c r="A387" s="252" t="s">
        <v>36</v>
      </c>
      <c r="B387" s="252"/>
      <c r="C387" s="252"/>
      <c r="D387" s="252">
        <f>SUM(B377:C382,B384:C386)</f>
        <v>0</v>
      </c>
      <c r="G387" s="106"/>
    </row>
    <row r="388" spans="1:7" x14ac:dyDescent="0.3">
      <c r="A388" s="248" t="s">
        <v>35</v>
      </c>
      <c r="B388" s="249"/>
      <c r="C388" s="250"/>
      <c r="D388" s="251">
        <f>D387/(COUNT(B377:C382,B384:C386)*2)</f>
        <v>0</v>
      </c>
      <c r="G388" s="106"/>
    </row>
    <row r="389" spans="1:7" x14ac:dyDescent="0.3">
      <c r="A389" s="2"/>
      <c r="B389" s="111"/>
      <c r="C389" s="111"/>
      <c r="D389" s="111"/>
      <c r="G389" s="106"/>
    </row>
    <row r="390" spans="1:7" ht="18" x14ac:dyDescent="0.35">
      <c r="A390" s="268" t="s">
        <v>40</v>
      </c>
      <c r="B390" s="269"/>
      <c r="C390" s="270"/>
      <c r="D390" s="271">
        <f>SUM(D387,D373)</f>
        <v>0</v>
      </c>
      <c r="G390" s="106"/>
    </row>
    <row r="391" spans="1:7" ht="18" x14ac:dyDescent="0.35">
      <c r="A391" s="268" t="s">
        <v>205</v>
      </c>
      <c r="B391" s="269"/>
      <c r="C391" s="270"/>
      <c r="D391" s="273">
        <f>D390/(COUNT(B377:C382,B365:C372,B384:C386)*2)</f>
        <v>0</v>
      </c>
      <c r="G391" s="106"/>
    </row>
    <row r="392" spans="1:7" x14ac:dyDescent="0.3">
      <c r="A392" s="117"/>
      <c r="B392" s="103"/>
      <c r="C392" s="111"/>
      <c r="D392" s="103"/>
      <c r="G392" s="106"/>
    </row>
    <row r="393" spans="1:7" ht="18" x14ac:dyDescent="0.35">
      <c r="A393" s="280" t="s">
        <v>8</v>
      </c>
      <c r="B393" s="280"/>
      <c r="C393" s="280"/>
      <c r="D393" s="280"/>
      <c r="E393" s="280"/>
      <c r="F393" s="281"/>
      <c r="G393" s="106"/>
    </row>
    <row r="394" spans="1:7" x14ac:dyDescent="0.3">
      <c r="A394" s="118">
        <f>B11</f>
        <v>0</v>
      </c>
      <c r="B394" s="103"/>
      <c r="C394" s="111"/>
      <c r="D394" s="106"/>
      <c r="G394" s="106"/>
    </row>
    <row r="395" spans="1:7" x14ac:dyDescent="0.3">
      <c r="A395" s="322" t="s">
        <v>30</v>
      </c>
      <c r="B395" s="323" t="s">
        <v>31</v>
      </c>
      <c r="C395" s="323"/>
      <c r="D395" s="323" t="s">
        <v>46</v>
      </c>
      <c r="E395" s="324" t="s">
        <v>310</v>
      </c>
      <c r="F395" s="324" t="s">
        <v>359</v>
      </c>
      <c r="G395" s="106"/>
    </row>
    <row r="396" spans="1:7" x14ac:dyDescent="0.3">
      <c r="A396" s="322"/>
      <c r="B396" s="247" t="s">
        <v>34</v>
      </c>
      <c r="C396" s="247" t="s">
        <v>33</v>
      </c>
      <c r="D396" s="323"/>
      <c r="E396" s="324"/>
      <c r="F396" s="324"/>
      <c r="G396" s="106"/>
    </row>
    <row r="397" spans="1:7" x14ac:dyDescent="0.3">
      <c r="A397" s="151" t="s">
        <v>103</v>
      </c>
      <c r="B397" s="152"/>
      <c r="C397" s="152"/>
      <c r="D397" s="152"/>
      <c r="E397" s="152"/>
      <c r="F397" s="152"/>
      <c r="G397" s="106"/>
    </row>
    <row r="398" spans="1:7" ht="19.5" customHeight="1" x14ac:dyDescent="0.3">
      <c r="A398" s="15" t="s">
        <v>102</v>
      </c>
      <c r="B398" s="109">
        <v>0</v>
      </c>
      <c r="C398" s="109"/>
      <c r="D398" s="74"/>
      <c r="E398" s="73"/>
      <c r="F398" s="158"/>
      <c r="G398" s="106"/>
    </row>
    <row r="399" spans="1:7" x14ac:dyDescent="0.3">
      <c r="A399" s="15" t="s">
        <v>265</v>
      </c>
      <c r="B399" s="109">
        <v>0</v>
      </c>
      <c r="C399" s="109"/>
      <c r="D399" s="74"/>
      <c r="E399" s="94"/>
      <c r="F399" s="158"/>
    </row>
    <row r="400" spans="1:7" ht="18" x14ac:dyDescent="0.3">
      <c r="A400" s="9" t="s">
        <v>27</v>
      </c>
      <c r="B400" s="109">
        <v>0</v>
      </c>
      <c r="C400" s="109"/>
      <c r="D400" s="124"/>
      <c r="E400" s="73"/>
      <c r="F400" s="158"/>
    </row>
    <row r="401" spans="1:7" ht="18.75" customHeight="1" x14ac:dyDescent="0.3">
      <c r="A401" s="6" t="s">
        <v>13</v>
      </c>
      <c r="B401" s="109">
        <v>0</v>
      </c>
      <c r="C401" s="109"/>
      <c r="D401" s="74"/>
      <c r="E401" s="73"/>
      <c r="F401" s="158"/>
      <c r="G401" s="106"/>
    </row>
    <row r="402" spans="1:7" ht="17.25" x14ac:dyDescent="0.35">
      <c r="A402" s="206" t="s">
        <v>55</v>
      </c>
      <c r="B402" s="109" t="s">
        <v>32</v>
      </c>
      <c r="C402" s="112" t="str">
        <f>IF(B402=0, -10, IF(B402=1, -5, "0"))</f>
        <v>0</v>
      </c>
      <c r="D402" s="74"/>
      <c r="E402" s="73"/>
      <c r="F402" s="158"/>
    </row>
    <row r="403" spans="1:7" x14ac:dyDescent="0.3">
      <c r="A403" s="6" t="s">
        <v>132</v>
      </c>
      <c r="B403" s="109">
        <v>0</v>
      </c>
      <c r="C403" s="120"/>
      <c r="D403" s="74"/>
      <c r="E403" s="73"/>
      <c r="F403" s="158"/>
      <c r="G403" s="106"/>
    </row>
    <row r="404" spans="1:7" x14ac:dyDescent="0.3">
      <c r="A404" s="6" t="s">
        <v>242</v>
      </c>
      <c r="B404" s="109">
        <v>0</v>
      </c>
      <c r="C404" s="109"/>
      <c r="D404" s="74"/>
      <c r="E404" s="73"/>
      <c r="F404" s="158"/>
      <c r="G404" s="106"/>
    </row>
    <row r="405" spans="1:7" ht="33" x14ac:dyDescent="0.3">
      <c r="A405" s="217" t="s">
        <v>405</v>
      </c>
      <c r="B405" s="109" t="s">
        <v>32</v>
      </c>
      <c r="C405" s="112" t="str">
        <f>IF(B405=0, -10, "0")</f>
        <v>0</v>
      </c>
      <c r="D405" s="95"/>
      <c r="E405" s="73"/>
      <c r="F405" s="158"/>
      <c r="G405" s="106"/>
    </row>
    <row r="406" spans="1:7" x14ac:dyDescent="0.3">
      <c r="A406" s="252" t="s">
        <v>36</v>
      </c>
      <c r="B406" s="252"/>
      <c r="C406" s="252"/>
      <c r="D406" s="252">
        <f>SUM(B398:C405)</f>
        <v>0</v>
      </c>
      <c r="G406" s="106"/>
    </row>
    <row r="407" spans="1:7" x14ac:dyDescent="0.3">
      <c r="A407" s="248" t="s">
        <v>35</v>
      </c>
      <c r="B407" s="249"/>
      <c r="C407" s="250"/>
      <c r="D407" s="251">
        <f>D406/(COUNT(B398:C405)*2)</f>
        <v>0</v>
      </c>
      <c r="G407" s="106"/>
    </row>
    <row r="408" spans="1:7" x14ac:dyDescent="0.3">
      <c r="A408" s="117"/>
      <c r="B408" s="103"/>
      <c r="C408" s="111"/>
      <c r="D408" s="103"/>
      <c r="G408" s="106"/>
    </row>
    <row r="409" spans="1:7" ht="18" x14ac:dyDescent="0.3">
      <c r="A409" s="308" t="s">
        <v>25</v>
      </c>
      <c r="B409" s="309"/>
      <c r="C409" s="309"/>
      <c r="D409" s="309"/>
      <c r="E409" s="309"/>
      <c r="F409" s="310"/>
      <c r="G409" s="106"/>
    </row>
    <row r="410" spans="1:7" x14ac:dyDescent="0.3">
      <c r="A410" s="4" t="s">
        <v>96</v>
      </c>
      <c r="B410" s="109">
        <v>0</v>
      </c>
      <c r="C410" s="109"/>
      <c r="D410" s="92"/>
      <c r="E410" s="73"/>
      <c r="F410" s="158"/>
      <c r="G410" s="106"/>
    </row>
    <row r="411" spans="1:7" ht="17.25" x14ac:dyDescent="0.35">
      <c r="A411" s="206" t="s">
        <v>55</v>
      </c>
      <c r="B411" s="109" t="s">
        <v>32</v>
      </c>
      <c r="C411" s="112" t="str">
        <f>IF(B411=0, -10, IF(B411=1, -5, "0"))</f>
        <v>0</v>
      </c>
      <c r="D411" s="74"/>
      <c r="E411" s="73"/>
      <c r="F411" s="158"/>
      <c r="G411" s="106"/>
    </row>
    <row r="412" spans="1:7" x14ac:dyDescent="0.3">
      <c r="A412" s="4" t="s">
        <v>225</v>
      </c>
      <c r="B412" s="109">
        <v>0</v>
      </c>
      <c r="C412" s="109"/>
      <c r="D412" s="74"/>
      <c r="E412" s="73"/>
      <c r="F412" s="158"/>
      <c r="G412" s="106"/>
    </row>
    <row r="413" spans="1:7" x14ac:dyDescent="0.3">
      <c r="A413" s="4" t="s">
        <v>14</v>
      </c>
      <c r="B413" s="109">
        <v>0</v>
      </c>
      <c r="C413" s="109"/>
      <c r="D413" s="127"/>
      <c r="E413" s="73"/>
      <c r="F413" s="158"/>
      <c r="G413" s="106"/>
    </row>
    <row r="414" spans="1:7" ht="18.75" customHeight="1" x14ac:dyDescent="0.3">
      <c r="A414" s="7" t="s">
        <v>104</v>
      </c>
      <c r="B414" s="109">
        <v>0</v>
      </c>
      <c r="C414" s="109"/>
      <c r="D414" s="188"/>
      <c r="E414" s="73"/>
      <c r="F414" s="158"/>
      <c r="G414" s="106"/>
    </row>
    <row r="415" spans="1:7" x14ac:dyDescent="0.3">
      <c r="A415" s="164" t="s">
        <v>105</v>
      </c>
      <c r="B415" s="109" t="s">
        <v>32</v>
      </c>
      <c r="C415" s="112" t="str">
        <f>IF(B415=0, -5, "0")</f>
        <v>0</v>
      </c>
      <c r="D415" s="194"/>
      <c r="E415" s="73"/>
      <c r="F415" s="158"/>
      <c r="G415" s="106"/>
    </row>
    <row r="416" spans="1:7" ht="24.75" customHeight="1" x14ac:dyDescent="0.3">
      <c r="A416" s="53" t="s">
        <v>155</v>
      </c>
      <c r="B416" s="109">
        <v>0</v>
      </c>
      <c r="C416" s="110"/>
      <c r="D416" s="95"/>
      <c r="E416" s="73"/>
      <c r="F416" s="158"/>
      <c r="G416" s="106"/>
    </row>
    <row r="417" spans="1:16382" x14ac:dyDescent="0.3">
      <c r="A417" s="248" t="s">
        <v>36</v>
      </c>
      <c r="B417" s="248"/>
      <c r="C417" s="248"/>
      <c r="D417" s="248">
        <f>SUM(B410:C416)</f>
        <v>0</v>
      </c>
    </row>
    <row r="418" spans="1:16382" x14ac:dyDescent="0.3">
      <c r="A418" s="248" t="s">
        <v>35</v>
      </c>
      <c r="B418" s="249"/>
      <c r="C418" s="249"/>
      <c r="D418" s="254">
        <f>D417/(COUNT(B410:C416)*2)</f>
        <v>0</v>
      </c>
    </row>
    <row r="419" spans="1:16382" ht="18" x14ac:dyDescent="0.3">
      <c r="A419" s="135"/>
      <c r="B419" s="135"/>
      <c r="C419" s="135"/>
      <c r="D419" s="135"/>
    </row>
    <row r="420" spans="1:16382" ht="18" x14ac:dyDescent="0.3">
      <c r="A420" s="308" t="s">
        <v>111</v>
      </c>
      <c r="B420" s="309"/>
      <c r="C420" s="309"/>
      <c r="D420" s="309"/>
      <c r="E420" s="309"/>
      <c r="F420" s="310"/>
    </row>
    <row r="421" spans="1:16382" x14ac:dyDescent="0.3">
      <c r="A421" s="4" t="s">
        <v>96</v>
      </c>
      <c r="B421" s="109">
        <v>0</v>
      </c>
      <c r="C421" s="109"/>
      <c r="D421" s="74"/>
      <c r="E421" s="73"/>
      <c r="F421" s="158"/>
    </row>
    <row r="422" spans="1:16382" ht="17.25" x14ac:dyDescent="0.35">
      <c r="A422" s="206" t="s">
        <v>55</v>
      </c>
      <c r="B422" s="109" t="s">
        <v>32</v>
      </c>
      <c r="C422" s="112" t="str">
        <f>IF(B422=0, -10, IF(B422=1, -5, "0"))</f>
        <v>0</v>
      </c>
      <c r="D422" s="74"/>
      <c r="E422" s="73"/>
      <c r="F422" s="158"/>
    </row>
    <row r="423" spans="1:16382" x14ac:dyDescent="0.3">
      <c r="A423" s="4" t="s">
        <v>227</v>
      </c>
      <c r="B423" s="109">
        <v>0</v>
      </c>
      <c r="C423" s="109"/>
      <c r="D423" s="74"/>
      <c r="E423" s="73"/>
      <c r="F423" s="158"/>
    </row>
    <row r="424" spans="1:16382" ht="27" customHeight="1" x14ac:dyDescent="0.3">
      <c r="A424" s="53" t="s">
        <v>266</v>
      </c>
      <c r="B424" s="109">
        <v>0</v>
      </c>
      <c r="C424" s="110"/>
      <c r="D424" s="95"/>
      <c r="E424" s="85"/>
      <c r="F424" s="158"/>
    </row>
    <row r="425" spans="1:16382" ht="13.5" customHeight="1" x14ac:dyDescent="0.3">
      <c r="A425" s="164" t="s">
        <v>105</v>
      </c>
      <c r="B425" s="109" t="s">
        <v>32</v>
      </c>
      <c r="C425" s="122" t="str">
        <f>IF(B425=0, -5, "0")</f>
        <v>0</v>
      </c>
      <c r="D425" s="187"/>
      <c r="E425" s="73"/>
      <c r="F425" s="158"/>
    </row>
    <row r="426" spans="1:16382" s="13" customFormat="1" ht="13.5" customHeight="1" x14ac:dyDescent="0.3">
      <c r="A426" s="255" t="s">
        <v>36</v>
      </c>
      <c r="B426" s="255"/>
      <c r="C426" s="255"/>
      <c r="D426" s="255">
        <f>SUM(B421:C425)</f>
        <v>0</v>
      </c>
      <c r="E426" s="53"/>
      <c r="F426" s="53"/>
      <c r="G426" s="44"/>
      <c r="H426" s="44"/>
      <c r="I426" s="44"/>
      <c r="J426" s="44"/>
      <c r="K426" s="44"/>
      <c r="L426" s="44"/>
      <c r="M426" s="44"/>
      <c r="N426" s="44"/>
      <c r="O426" s="44"/>
      <c r="P426" s="44"/>
      <c r="Q426" s="44"/>
      <c r="R426" s="44"/>
      <c r="S426" s="44"/>
      <c r="T426" s="44"/>
      <c r="U426" s="44"/>
      <c r="V426" s="44"/>
      <c r="W426" s="44"/>
      <c r="X426" s="44"/>
      <c r="Y426" s="44"/>
      <c r="Z426" s="44"/>
      <c r="AA426" s="44"/>
      <c r="AB426" s="44"/>
      <c r="AC426" s="44"/>
      <c r="AD426" s="44"/>
      <c r="AE426" s="44"/>
      <c r="AF426" s="44"/>
      <c r="AG426" s="44"/>
      <c r="AH426" s="44"/>
      <c r="AI426" s="44"/>
      <c r="AJ426" s="44"/>
      <c r="AK426" s="44"/>
      <c r="AL426" s="44"/>
      <c r="AM426" s="44"/>
      <c r="AN426" s="44"/>
      <c r="AO426" s="44"/>
      <c r="AP426" s="44"/>
      <c r="AQ426" s="44"/>
      <c r="AR426" s="44"/>
      <c r="AS426" s="44"/>
      <c r="AT426" s="44"/>
      <c r="AU426" s="44"/>
      <c r="AV426" s="44"/>
      <c r="AW426" s="44"/>
      <c r="AX426" s="44"/>
      <c r="AY426" s="44"/>
      <c r="AZ426" s="44"/>
      <c r="BA426" s="44"/>
      <c r="BB426" s="44"/>
      <c r="BC426" s="44"/>
      <c r="BD426" s="44"/>
      <c r="BE426" s="44"/>
      <c r="BF426" s="44"/>
      <c r="BG426" s="44"/>
      <c r="BH426" s="44"/>
      <c r="BI426" s="44"/>
      <c r="BJ426" s="44"/>
      <c r="BK426" s="44"/>
      <c r="BL426" s="44"/>
      <c r="BM426" s="44"/>
      <c r="BN426" s="44"/>
      <c r="BO426" s="44"/>
      <c r="BP426" s="44"/>
      <c r="BQ426" s="44"/>
      <c r="BR426" s="44"/>
      <c r="BS426" s="44"/>
      <c r="BT426" s="44"/>
      <c r="BU426" s="44"/>
      <c r="BV426" s="44"/>
      <c r="BW426" s="44"/>
      <c r="BX426" s="44"/>
      <c r="BY426" s="44"/>
      <c r="BZ426" s="44"/>
      <c r="CA426" s="44"/>
      <c r="CB426" s="44"/>
      <c r="CC426" s="44"/>
      <c r="CD426" s="44"/>
      <c r="CE426" s="44"/>
      <c r="CF426" s="44"/>
      <c r="CG426" s="44"/>
      <c r="CH426" s="44"/>
      <c r="CI426" s="44"/>
      <c r="CJ426" s="44"/>
      <c r="CK426" s="44"/>
      <c r="CL426" s="44"/>
      <c r="CM426" s="44"/>
      <c r="CN426" s="44"/>
      <c r="CO426" s="44"/>
      <c r="CP426" s="44"/>
      <c r="CQ426" s="44"/>
      <c r="CR426" s="44"/>
      <c r="CS426" s="44"/>
      <c r="CT426" s="44"/>
      <c r="CU426" s="44"/>
      <c r="CV426" s="44"/>
      <c r="CW426" s="44"/>
      <c r="CX426" s="44"/>
      <c r="CY426" s="44"/>
      <c r="CZ426" s="44"/>
      <c r="DA426" s="44"/>
      <c r="DB426" s="44"/>
      <c r="DC426" s="44"/>
      <c r="DD426" s="44"/>
      <c r="DE426" s="44"/>
      <c r="DF426" s="44"/>
      <c r="DG426" s="44"/>
      <c r="DH426" s="44"/>
      <c r="DI426" s="44"/>
      <c r="DJ426" s="44"/>
      <c r="DK426" s="44"/>
      <c r="DL426" s="44"/>
      <c r="DM426" s="44"/>
      <c r="DN426" s="44"/>
      <c r="DO426" s="44"/>
      <c r="DP426" s="44"/>
      <c r="DQ426" s="44"/>
      <c r="DR426" s="44"/>
      <c r="DS426" s="44"/>
      <c r="DT426" s="44"/>
      <c r="DU426" s="44"/>
      <c r="DV426" s="44"/>
      <c r="DW426" s="44"/>
      <c r="DX426" s="44"/>
      <c r="DY426" s="44"/>
      <c r="DZ426" s="44"/>
      <c r="EA426" s="44"/>
      <c r="EB426" s="44"/>
      <c r="EC426" s="44"/>
      <c r="ED426" s="44"/>
      <c r="EE426" s="44"/>
      <c r="EF426" s="44"/>
      <c r="EG426" s="44"/>
      <c r="EH426" s="44"/>
      <c r="EI426" s="44"/>
      <c r="EJ426" s="44"/>
      <c r="EK426" s="44"/>
      <c r="EL426" s="44"/>
      <c r="EM426" s="44"/>
      <c r="EN426" s="44"/>
      <c r="EO426" s="44"/>
      <c r="EP426" s="44"/>
      <c r="EQ426" s="44"/>
      <c r="ER426" s="44"/>
      <c r="ES426" s="44"/>
      <c r="ET426" s="44"/>
      <c r="EU426" s="44"/>
      <c r="EV426" s="44"/>
      <c r="EW426" s="44"/>
      <c r="EX426" s="44"/>
      <c r="EY426" s="44"/>
      <c r="EZ426" s="44"/>
      <c r="FA426" s="44"/>
      <c r="FB426" s="44"/>
      <c r="FC426" s="44"/>
      <c r="FD426" s="44"/>
      <c r="FE426" s="44"/>
      <c r="FF426" s="44"/>
      <c r="FG426" s="44"/>
      <c r="FH426" s="44"/>
      <c r="FI426" s="44"/>
      <c r="FJ426" s="44"/>
      <c r="FK426" s="44"/>
      <c r="FL426" s="44"/>
      <c r="FM426" s="44"/>
      <c r="FN426" s="44"/>
      <c r="FO426" s="44"/>
      <c r="FP426" s="44"/>
      <c r="FQ426" s="44"/>
      <c r="FR426" s="44"/>
      <c r="FS426" s="44"/>
      <c r="FT426" s="44"/>
      <c r="FU426" s="44"/>
      <c r="FV426" s="44"/>
      <c r="FW426" s="44"/>
      <c r="FX426" s="44"/>
      <c r="FY426" s="44"/>
      <c r="FZ426" s="44"/>
      <c r="GA426" s="44"/>
      <c r="GB426" s="44"/>
      <c r="GC426" s="44"/>
      <c r="GD426" s="44"/>
      <c r="GE426" s="44"/>
      <c r="GF426" s="44"/>
      <c r="GG426" s="44"/>
      <c r="GH426" s="44"/>
      <c r="GI426" s="44"/>
      <c r="GJ426" s="44"/>
      <c r="GK426" s="44"/>
      <c r="GL426" s="44"/>
      <c r="GM426" s="44"/>
      <c r="GN426" s="44"/>
      <c r="GO426" s="44"/>
      <c r="GP426" s="44"/>
      <c r="GQ426" s="44"/>
      <c r="GR426" s="44"/>
      <c r="GS426" s="44"/>
      <c r="GT426" s="44"/>
      <c r="GU426" s="44"/>
      <c r="GV426" s="44"/>
      <c r="GW426" s="44"/>
      <c r="GX426" s="44"/>
      <c r="GY426" s="44"/>
      <c r="GZ426" s="44"/>
      <c r="HA426" s="44"/>
      <c r="HB426" s="44"/>
      <c r="HC426" s="44"/>
      <c r="HD426" s="44"/>
      <c r="HE426" s="44"/>
      <c r="HF426" s="44"/>
      <c r="HG426" s="44"/>
      <c r="HH426" s="44"/>
      <c r="HI426" s="44"/>
      <c r="HJ426" s="44"/>
      <c r="HK426" s="44"/>
      <c r="HL426" s="44"/>
      <c r="HM426" s="44"/>
      <c r="HN426" s="44"/>
      <c r="HO426" s="44"/>
      <c r="HP426" s="44"/>
      <c r="HQ426" s="44"/>
      <c r="HR426" s="44"/>
      <c r="HS426" s="44"/>
      <c r="HT426" s="44"/>
      <c r="HU426" s="44"/>
      <c r="HV426" s="44"/>
      <c r="HW426" s="44"/>
      <c r="HX426" s="44"/>
      <c r="HY426" s="44"/>
      <c r="HZ426" s="44"/>
      <c r="IA426" s="44"/>
      <c r="IB426" s="44"/>
      <c r="IC426" s="44"/>
      <c r="ID426" s="44"/>
      <c r="IE426" s="44"/>
      <c r="IF426" s="44"/>
      <c r="IG426" s="44"/>
      <c r="IH426" s="44"/>
      <c r="II426" s="44"/>
      <c r="IJ426" s="44"/>
      <c r="IK426" s="44"/>
      <c r="IL426" s="44"/>
      <c r="IM426" s="44"/>
      <c r="IN426" s="44"/>
      <c r="IO426" s="44"/>
      <c r="IP426" s="44"/>
      <c r="IQ426" s="44"/>
      <c r="IR426" s="44"/>
      <c r="IS426" s="44"/>
      <c r="IT426" s="44"/>
      <c r="IU426" s="44"/>
      <c r="IV426" s="44"/>
      <c r="IW426" s="44"/>
      <c r="IX426" s="44"/>
      <c r="IY426" s="44"/>
      <c r="IZ426" s="44"/>
      <c r="JA426" s="44"/>
      <c r="JB426" s="44"/>
      <c r="JC426" s="44"/>
      <c r="JD426" s="44"/>
      <c r="JE426" s="44"/>
      <c r="JF426" s="44"/>
      <c r="JG426" s="44"/>
      <c r="JH426" s="44"/>
      <c r="JI426" s="44"/>
      <c r="JJ426" s="44"/>
      <c r="JK426" s="44"/>
      <c r="JL426" s="44"/>
      <c r="JM426" s="44"/>
      <c r="JN426" s="44"/>
      <c r="JO426" s="44"/>
      <c r="JP426" s="44"/>
      <c r="JQ426" s="44"/>
      <c r="JR426" s="44"/>
      <c r="JS426" s="44"/>
      <c r="JT426" s="44"/>
      <c r="JU426" s="44"/>
      <c r="JV426" s="44"/>
      <c r="JW426" s="44"/>
      <c r="JX426" s="44"/>
      <c r="JY426" s="44"/>
      <c r="JZ426" s="44"/>
      <c r="KA426" s="44"/>
      <c r="KB426" s="44"/>
      <c r="KC426" s="44"/>
      <c r="KD426" s="44"/>
      <c r="KE426" s="44"/>
      <c r="KF426" s="44"/>
      <c r="KG426" s="44"/>
      <c r="KH426" s="44"/>
      <c r="KI426" s="44"/>
      <c r="KJ426" s="44"/>
      <c r="KK426" s="44"/>
      <c r="KL426" s="44"/>
      <c r="KM426" s="44"/>
      <c r="KN426" s="44"/>
      <c r="KO426" s="44"/>
      <c r="KP426" s="44"/>
      <c r="KQ426" s="44"/>
      <c r="KR426" s="44"/>
      <c r="KS426" s="44"/>
      <c r="KT426" s="44"/>
      <c r="KU426" s="44"/>
      <c r="KV426" s="44"/>
      <c r="KW426" s="44"/>
      <c r="KX426" s="44"/>
      <c r="KY426" s="44"/>
      <c r="KZ426" s="44"/>
      <c r="LA426" s="44"/>
      <c r="LB426" s="44"/>
      <c r="LC426" s="44"/>
      <c r="LD426" s="44"/>
      <c r="LE426" s="44"/>
      <c r="LF426" s="44"/>
      <c r="LG426" s="44"/>
      <c r="LH426" s="44"/>
      <c r="LI426" s="44"/>
      <c r="LJ426" s="44"/>
      <c r="LK426" s="44"/>
      <c r="LL426" s="44"/>
      <c r="LM426" s="44"/>
      <c r="LN426" s="44"/>
      <c r="LO426" s="44"/>
      <c r="LP426" s="44"/>
      <c r="LQ426" s="44"/>
      <c r="LR426" s="44"/>
      <c r="LS426" s="44"/>
      <c r="LT426" s="44"/>
      <c r="LU426" s="44"/>
      <c r="LV426" s="44"/>
      <c r="LW426" s="44"/>
      <c r="LX426" s="44"/>
      <c r="LY426" s="44"/>
      <c r="LZ426" s="44"/>
      <c r="MA426" s="44"/>
      <c r="MB426" s="44"/>
      <c r="MC426" s="44"/>
      <c r="MD426" s="44"/>
      <c r="ME426" s="44"/>
      <c r="MF426" s="44"/>
      <c r="MG426" s="44"/>
      <c r="MH426" s="44"/>
      <c r="MI426" s="44"/>
      <c r="MJ426" s="44"/>
      <c r="MK426" s="44"/>
      <c r="ML426" s="44"/>
      <c r="MM426" s="44"/>
      <c r="MN426" s="44"/>
      <c r="MO426" s="44"/>
      <c r="MP426" s="44"/>
      <c r="MQ426" s="44"/>
      <c r="MR426" s="44"/>
      <c r="MS426" s="44"/>
      <c r="MT426" s="44"/>
      <c r="MU426" s="44"/>
      <c r="MV426" s="44"/>
      <c r="MW426" s="44"/>
      <c r="MX426" s="44"/>
      <c r="MY426" s="44"/>
      <c r="MZ426" s="44"/>
      <c r="NA426" s="44"/>
      <c r="NB426" s="44"/>
      <c r="NC426" s="44"/>
      <c r="ND426" s="44"/>
      <c r="NE426" s="44"/>
      <c r="NF426" s="44"/>
      <c r="NG426" s="44"/>
      <c r="NH426" s="44"/>
      <c r="NI426" s="44"/>
      <c r="NJ426" s="44"/>
      <c r="NK426" s="44"/>
      <c r="NL426" s="44"/>
      <c r="NM426" s="44"/>
      <c r="NN426" s="44"/>
      <c r="NO426" s="44"/>
      <c r="NP426" s="44"/>
      <c r="NQ426" s="44"/>
      <c r="NR426" s="44"/>
      <c r="NS426" s="44"/>
      <c r="NT426" s="44"/>
      <c r="NU426" s="44"/>
      <c r="NV426" s="44"/>
      <c r="NW426" s="44"/>
      <c r="NX426" s="44"/>
      <c r="NY426" s="44"/>
      <c r="NZ426" s="44"/>
      <c r="OA426" s="44"/>
      <c r="OB426" s="44"/>
      <c r="OC426" s="44"/>
      <c r="OD426" s="44"/>
      <c r="OE426" s="44"/>
      <c r="OF426" s="44"/>
      <c r="OG426" s="44"/>
      <c r="OH426" s="44"/>
      <c r="OI426" s="44"/>
      <c r="OJ426" s="44"/>
      <c r="OK426" s="44"/>
      <c r="OL426" s="44"/>
      <c r="OM426" s="44"/>
      <c r="ON426" s="44"/>
      <c r="OO426" s="44"/>
      <c r="OP426" s="44"/>
      <c r="OQ426" s="44"/>
      <c r="OR426" s="44"/>
      <c r="OS426" s="44"/>
      <c r="OT426" s="44"/>
      <c r="OU426" s="44"/>
      <c r="OV426" s="44"/>
      <c r="OW426" s="44"/>
      <c r="OX426" s="44"/>
      <c r="OY426" s="44"/>
      <c r="OZ426" s="44"/>
      <c r="PA426" s="44"/>
      <c r="PB426" s="44"/>
      <c r="PC426" s="44"/>
      <c r="PD426" s="44"/>
      <c r="PE426" s="44"/>
      <c r="PF426" s="44"/>
      <c r="PG426" s="44"/>
      <c r="PH426" s="44"/>
      <c r="PI426" s="44"/>
      <c r="PJ426" s="44"/>
      <c r="PK426" s="44"/>
      <c r="PL426" s="44"/>
      <c r="PM426" s="44"/>
      <c r="PN426" s="44"/>
      <c r="PO426" s="44"/>
      <c r="PP426" s="44"/>
      <c r="PQ426" s="44"/>
      <c r="PR426" s="44"/>
      <c r="PS426" s="44"/>
      <c r="PT426" s="44"/>
      <c r="PU426" s="44"/>
      <c r="PV426" s="44"/>
      <c r="PW426" s="44"/>
      <c r="PX426" s="44"/>
      <c r="PY426" s="44"/>
      <c r="PZ426" s="44"/>
      <c r="QA426" s="44"/>
      <c r="QB426" s="44"/>
      <c r="QC426" s="44"/>
      <c r="QD426" s="44"/>
      <c r="QE426" s="44"/>
      <c r="QF426" s="44"/>
      <c r="QG426" s="44"/>
      <c r="QH426" s="44"/>
      <c r="QI426" s="44"/>
      <c r="QJ426" s="44"/>
      <c r="QK426" s="44"/>
      <c r="QL426" s="44"/>
      <c r="QM426" s="44"/>
      <c r="QN426" s="44"/>
      <c r="QO426" s="44"/>
      <c r="QP426" s="44"/>
      <c r="QQ426" s="44"/>
      <c r="QR426" s="44"/>
      <c r="QS426" s="44"/>
      <c r="QT426" s="44"/>
      <c r="QU426" s="44"/>
      <c r="QV426" s="44"/>
      <c r="QW426" s="44"/>
      <c r="QX426" s="44"/>
      <c r="QY426" s="44"/>
      <c r="QZ426" s="44"/>
      <c r="RA426" s="44"/>
      <c r="RB426" s="44"/>
      <c r="RC426" s="44"/>
      <c r="RD426" s="44"/>
      <c r="RE426" s="44"/>
      <c r="RF426" s="44"/>
      <c r="RG426" s="44"/>
      <c r="RH426" s="44"/>
      <c r="RI426" s="44"/>
      <c r="RJ426" s="44"/>
      <c r="RK426" s="44"/>
      <c r="RL426" s="44"/>
      <c r="RM426" s="44"/>
      <c r="RN426" s="44"/>
      <c r="RO426" s="44"/>
      <c r="RP426" s="44"/>
      <c r="RQ426" s="44"/>
      <c r="RR426" s="44"/>
      <c r="RS426" s="44"/>
      <c r="RT426" s="44"/>
      <c r="RU426" s="44"/>
      <c r="RV426" s="44"/>
      <c r="RW426" s="44"/>
      <c r="RX426" s="44"/>
      <c r="RY426" s="44"/>
      <c r="RZ426" s="44"/>
      <c r="SA426" s="44"/>
      <c r="SB426" s="44"/>
      <c r="SC426" s="44"/>
      <c r="SD426" s="44"/>
      <c r="SE426" s="44"/>
      <c r="SF426" s="44"/>
      <c r="SG426" s="44"/>
      <c r="SH426" s="44"/>
      <c r="SI426" s="44"/>
      <c r="SJ426" s="44"/>
      <c r="SK426" s="44"/>
      <c r="SL426" s="44"/>
      <c r="SM426" s="44"/>
      <c r="SN426" s="44"/>
      <c r="SO426" s="44"/>
      <c r="SP426" s="44"/>
      <c r="SQ426" s="44"/>
      <c r="SR426" s="44"/>
      <c r="SS426" s="44"/>
      <c r="ST426" s="44"/>
      <c r="SU426" s="44"/>
      <c r="SV426" s="44"/>
      <c r="SW426" s="44"/>
      <c r="SX426" s="44"/>
      <c r="SY426" s="44"/>
      <c r="SZ426" s="44"/>
      <c r="TA426" s="44"/>
      <c r="TB426" s="44"/>
      <c r="TC426" s="44"/>
      <c r="TD426" s="44"/>
      <c r="TE426" s="44"/>
      <c r="TF426" s="44"/>
      <c r="TG426" s="44"/>
      <c r="TH426" s="44"/>
      <c r="TI426" s="44"/>
      <c r="TJ426" s="44"/>
      <c r="TK426" s="44"/>
      <c r="TL426" s="44"/>
      <c r="TM426" s="44"/>
      <c r="TN426" s="44"/>
      <c r="TO426" s="44"/>
      <c r="TP426" s="44"/>
      <c r="TQ426" s="44"/>
      <c r="TR426" s="44"/>
      <c r="TS426" s="44"/>
      <c r="TT426" s="44"/>
      <c r="TU426" s="44"/>
      <c r="TV426" s="44"/>
      <c r="TW426" s="44"/>
      <c r="TX426" s="44"/>
      <c r="TY426" s="44"/>
      <c r="TZ426" s="44"/>
      <c r="UA426" s="44"/>
      <c r="UB426" s="44"/>
      <c r="UC426" s="44"/>
      <c r="UD426" s="44"/>
      <c r="UE426" s="44"/>
      <c r="UF426" s="44"/>
      <c r="UG426" s="44"/>
      <c r="UH426" s="44"/>
      <c r="UI426" s="44"/>
      <c r="UJ426" s="44"/>
      <c r="UK426" s="44"/>
      <c r="UL426" s="44"/>
      <c r="UM426" s="44"/>
      <c r="UN426" s="44"/>
      <c r="UO426" s="44"/>
      <c r="UP426" s="44"/>
      <c r="UQ426" s="44"/>
      <c r="UR426" s="44"/>
      <c r="US426" s="44"/>
      <c r="UT426" s="44"/>
      <c r="UU426" s="44"/>
      <c r="UV426" s="44"/>
      <c r="UW426" s="44"/>
      <c r="UX426" s="44"/>
      <c r="UY426" s="44"/>
      <c r="UZ426" s="44"/>
      <c r="VA426" s="44"/>
      <c r="VB426" s="44"/>
      <c r="VC426" s="44"/>
      <c r="VD426" s="44"/>
      <c r="VE426" s="44"/>
      <c r="VF426" s="44"/>
      <c r="VG426" s="44"/>
      <c r="VH426" s="44"/>
      <c r="VI426" s="44"/>
      <c r="VJ426" s="44"/>
      <c r="VK426" s="44"/>
      <c r="VL426" s="44"/>
      <c r="VM426" s="44"/>
      <c r="VN426" s="44"/>
      <c r="VO426" s="44"/>
      <c r="VP426" s="44"/>
      <c r="VQ426" s="44"/>
      <c r="VR426" s="44"/>
      <c r="VS426" s="44"/>
      <c r="VT426" s="44"/>
      <c r="VU426" s="44"/>
      <c r="VV426" s="44"/>
      <c r="VW426" s="44"/>
      <c r="VX426" s="44"/>
      <c r="VY426" s="44"/>
      <c r="VZ426" s="44"/>
      <c r="WA426" s="44"/>
      <c r="WB426" s="44"/>
      <c r="WC426" s="44"/>
      <c r="WD426" s="44"/>
      <c r="WE426" s="44"/>
      <c r="WF426" s="44"/>
      <c r="WG426" s="44"/>
      <c r="WH426" s="44"/>
      <c r="WI426" s="44"/>
      <c r="WJ426" s="44"/>
      <c r="WK426" s="44"/>
      <c r="WL426" s="44"/>
      <c r="WM426" s="44"/>
      <c r="WN426" s="44"/>
      <c r="WO426" s="44"/>
      <c r="WP426" s="44"/>
      <c r="WQ426" s="44"/>
      <c r="WR426" s="44"/>
      <c r="WS426" s="44"/>
      <c r="WT426" s="44"/>
      <c r="WU426" s="44"/>
      <c r="WV426" s="44"/>
      <c r="WW426" s="44"/>
      <c r="WX426" s="44"/>
      <c r="WY426" s="44"/>
      <c r="WZ426" s="44"/>
      <c r="XA426" s="44"/>
      <c r="XB426" s="44"/>
      <c r="XC426" s="44"/>
      <c r="XD426" s="44"/>
      <c r="XE426" s="44"/>
      <c r="XF426" s="44"/>
      <c r="XG426" s="44"/>
      <c r="XH426" s="44"/>
      <c r="XI426" s="44"/>
      <c r="XJ426" s="44"/>
      <c r="XK426" s="44"/>
      <c r="XL426" s="44"/>
      <c r="XM426" s="44"/>
      <c r="XN426" s="44"/>
      <c r="XO426" s="44"/>
      <c r="XP426" s="44"/>
      <c r="XQ426" s="44"/>
      <c r="XR426" s="44"/>
      <c r="XS426" s="44"/>
      <c r="XT426" s="44"/>
      <c r="XU426" s="44"/>
      <c r="XV426" s="44"/>
      <c r="XW426" s="44"/>
      <c r="XX426" s="44"/>
      <c r="XY426" s="44"/>
      <c r="XZ426" s="44"/>
      <c r="YA426" s="44"/>
      <c r="YB426" s="44"/>
      <c r="YC426" s="44"/>
      <c r="YD426" s="44"/>
      <c r="YE426" s="44"/>
      <c r="YF426" s="44"/>
      <c r="YG426" s="44"/>
      <c r="YH426" s="44"/>
      <c r="YI426" s="44"/>
      <c r="YJ426" s="44"/>
      <c r="YK426" s="44"/>
      <c r="YL426" s="44"/>
      <c r="YM426" s="44"/>
      <c r="YN426" s="44"/>
      <c r="YO426" s="44"/>
      <c r="YP426" s="44"/>
      <c r="YQ426" s="44"/>
      <c r="YR426" s="44"/>
      <c r="YS426" s="44"/>
      <c r="YT426" s="44"/>
      <c r="YU426" s="44"/>
      <c r="YV426" s="44"/>
      <c r="YW426" s="44"/>
      <c r="YX426" s="44"/>
      <c r="YY426" s="44"/>
      <c r="YZ426" s="44"/>
      <c r="ZA426" s="44"/>
      <c r="ZB426" s="44"/>
      <c r="ZC426" s="44"/>
      <c r="ZD426" s="44"/>
      <c r="ZE426" s="44"/>
      <c r="ZF426" s="44"/>
      <c r="ZG426" s="44"/>
      <c r="ZH426" s="44"/>
      <c r="ZI426" s="44"/>
      <c r="ZJ426" s="44"/>
      <c r="ZK426" s="44"/>
      <c r="ZL426" s="44"/>
      <c r="ZM426" s="44"/>
      <c r="ZN426" s="44"/>
      <c r="ZO426" s="44"/>
      <c r="ZP426" s="44"/>
      <c r="ZQ426" s="44"/>
      <c r="ZR426" s="44"/>
      <c r="ZS426" s="44"/>
      <c r="ZT426" s="44"/>
      <c r="ZU426" s="44"/>
      <c r="ZV426" s="44"/>
      <c r="ZW426" s="44"/>
      <c r="ZX426" s="44"/>
      <c r="ZY426" s="44"/>
      <c r="ZZ426" s="44"/>
      <c r="AAA426" s="44"/>
      <c r="AAB426" s="44"/>
      <c r="AAC426" s="44"/>
      <c r="AAD426" s="44"/>
      <c r="AAE426" s="44"/>
      <c r="AAF426" s="44"/>
      <c r="AAG426" s="44"/>
      <c r="AAH426" s="44"/>
      <c r="AAI426" s="44"/>
      <c r="AAJ426" s="44"/>
      <c r="AAK426" s="44"/>
      <c r="AAL426" s="44"/>
      <c r="AAM426" s="44"/>
      <c r="AAN426" s="44"/>
      <c r="AAO426" s="44"/>
      <c r="AAP426" s="44"/>
      <c r="AAQ426" s="44"/>
      <c r="AAR426" s="44"/>
      <c r="AAS426" s="44"/>
      <c r="AAT426" s="44"/>
      <c r="AAU426" s="44"/>
      <c r="AAV426" s="44"/>
      <c r="AAW426" s="44"/>
      <c r="AAX426" s="44"/>
      <c r="AAY426" s="44"/>
      <c r="AAZ426" s="44"/>
      <c r="ABA426" s="44"/>
      <c r="ABB426" s="44"/>
      <c r="ABC426" s="44"/>
      <c r="ABD426" s="44"/>
      <c r="ABE426" s="44"/>
      <c r="ABF426" s="44"/>
      <c r="ABG426" s="44"/>
      <c r="ABH426" s="44"/>
      <c r="ABI426" s="44"/>
      <c r="ABJ426" s="44"/>
      <c r="ABK426" s="44"/>
      <c r="ABL426" s="44"/>
      <c r="ABM426" s="44"/>
      <c r="ABN426" s="44"/>
      <c r="ABO426" s="44"/>
      <c r="ABP426" s="44"/>
      <c r="ABQ426" s="44"/>
      <c r="ABR426" s="44"/>
      <c r="ABS426" s="44"/>
      <c r="ABT426" s="44"/>
      <c r="ABU426" s="44"/>
      <c r="ABV426" s="44"/>
      <c r="ABW426" s="44"/>
      <c r="ABX426" s="44"/>
      <c r="ABY426" s="44"/>
      <c r="ABZ426" s="44"/>
      <c r="ACA426" s="44"/>
      <c r="ACB426" s="44"/>
      <c r="ACC426" s="44"/>
      <c r="ACD426" s="44"/>
      <c r="ACE426" s="44"/>
      <c r="ACF426" s="44"/>
      <c r="ACG426" s="44"/>
      <c r="ACH426" s="44"/>
      <c r="ACI426" s="44"/>
      <c r="ACJ426" s="44"/>
      <c r="ACK426" s="44"/>
      <c r="ACL426" s="44"/>
      <c r="ACM426" s="44"/>
      <c r="ACN426" s="44"/>
      <c r="ACO426" s="44"/>
      <c r="ACP426" s="44"/>
      <c r="ACQ426" s="44"/>
      <c r="ACR426" s="44"/>
      <c r="ACS426" s="44"/>
      <c r="ACT426" s="44"/>
      <c r="ACU426" s="44"/>
      <c r="ACV426" s="44"/>
      <c r="ACW426" s="44"/>
      <c r="ACX426" s="44"/>
      <c r="ACY426" s="44"/>
      <c r="ACZ426" s="44"/>
      <c r="ADA426" s="44"/>
      <c r="ADB426" s="44"/>
      <c r="ADC426" s="44"/>
      <c r="ADD426" s="44"/>
      <c r="ADE426" s="44"/>
      <c r="ADF426" s="44"/>
      <c r="ADG426" s="44"/>
      <c r="ADH426" s="44"/>
      <c r="ADI426" s="44"/>
      <c r="ADJ426" s="44"/>
      <c r="ADK426" s="44"/>
      <c r="ADL426" s="44"/>
      <c r="ADM426" s="44"/>
      <c r="ADN426" s="44"/>
      <c r="ADO426" s="44"/>
      <c r="ADP426" s="44"/>
      <c r="ADQ426" s="44"/>
      <c r="ADR426" s="44"/>
      <c r="ADS426" s="44"/>
      <c r="ADT426" s="44"/>
      <c r="ADU426" s="44"/>
      <c r="ADV426" s="44"/>
      <c r="ADW426" s="44"/>
      <c r="ADX426" s="44"/>
      <c r="ADY426" s="44"/>
      <c r="ADZ426" s="44"/>
      <c r="AEA426" s="44"/>
      <c r="AEB426" s="44"/>
      <c r="AEC426" s="44"/>
      <c r="AED426" s="44"/>
      <c r="AEE426" s="44"/>
      <c r="AEF426" s="44"/>
      <c r="AEG426" s="44"/>
      <c r="AEH426" s="44"/>
      <c r="AEI426" s="44"/>
      <c r="AEJ426" s="44"/>
      <c r="AEK426" s="44"/>
      <c r="AEL426" s="44"/>
      <c r="AEM426" s="44"/>
      <c r="AEN426" s="44"/>
      <c r="AEO426" s="44"/>
      <c r="AEP426" s="44"/>
      <c r="AEQ426" s="44"/>
      <c r="AER426" s="44"/>
      <c r="AES426" s="44"/>
      <c r="AET426" s="44"/>
      <c r="AEU426" s="44"/>
      <c r="AEV426" s="44"/>
      <c r="AEW426" s="44"/>
      <c r="AEX426" s="44"/>
      <c r="AEY426" s="44"/>
      <c r="AEZ426" s="44"/>
      <c r="AFA426" s="44"/>
      <c r="AFB426" s="44"/>
      <c r="AFC426" s="44"/>
      <c r="AFD426" s="44"/>
      <c r="AFE426" s="44"/>
      <c r="AFF426" s="44"/>
      <c r="AFG426" s="44"/>
      <c r="AFH426" s="44"/>
      <c r="AFI426" s="44"/>
      <c r="AFJ426" s="44"/>
      <c r="AFK426" s="44"/>
      <c r="AFL426" s="44"/>
      <c r="AFM426" s="44"/>
      <c r="AFN426" s="44"/>
      <c r="AFO426" s="44"/>
      <c r="AFP426" s="44"/>
      <c r="AFQ426" s="44"/>
      <c r="AFR426" s="44"/>
      <c r="AFS426" s="44"/>
      <c r="AFT426" s="44"/>
      <c r="AFU426" s="44"/>
      <c r="AFV426" s="44"/>
      <c r="AFW426" s="44"/>
      <c r="AFX426" s="44"/>
      <c r="AFY426" s="44"/>
      <c r="AFZ426" s="44"/>
      <c r="AGA426" s="44"/>
      <c r="AGB426" s="44"/>
      <c r="AGC426" s="44"/>
      <c r="AGD426" s="44"/>
      <c r="AGE426" s="44"/>
      <c r="AGF426" s="44"/>
      <c r="AGG426" s="44"/>
      <c r="AGH426" s="44"/>
      <c r="AGI426" s="44"/>
      <c r="AGJ426" s="44"/>
      <c r="AGK426" s="44"/>
      <c r="AGL426" s="44"/>
      <c r="AGM426" s="44"/>
      <c r="AGN426" s="44"/>
      <c r="AGO426" s="44"/>
      <c r="AGP426" s="44"/>
      <c r="AGQ426" s="44"/>
      <c r="AGR426" s="44"/>
      <c r="AGS426" s="44"/>
      <c r="AGT426" s="44"/>
      <c r="AGU426" s="44"/>
      <c r="AGV426" s="44"/>
      <c r="AGW426" s="44"/>
      <c r="AGX426" s="44"/>
      <c r="AGY426" s="44"/>
      <c r="AGZ426" s="44"/>
      <c r="AHA426" s="44"/>
      <c r="AHB426" s="44"/>
      <c r="AHC426" s="44"/>
      <c r="AHD426" s="44"/>
      <c r="AHE426" s="44"/>
      <c r="AHF426" s="44"/>
      <c r="AHG426" s="44"/>
      <c r="AHH426" s="44"/>
      <c r="AHI426" s="44"/>
      <c r="AHJ426" s="44"/>
      <c r="AHK426" s="44"/>
      <c r="AHL426" s="44"/>
      <c r="AHM426" s="44"/>
      <c r="AHN426" s="44"/>
      <c r="AHO426" s="44"/>
      <c r="AHP426" s="44"/>
      <c r="AHQ426" s="44"/>
      <c r="AHR426" s="44"/>
      <c r="AHS426" s="44"/>
      <c r="AHT426" s="44"/>
      <c r="AHU426" s="44"/>
      <c r="AHV426" s="44"/>
      <c r="AHW426" s="44"/>
      <c r="AHX426" s="44"/>
      <c r="AHY426" s="44"/>
      <c r="AHZ426" s="44"/>
      <c r="AIA426" s="44"/>
      <c r="AIB426" s="44"/>
      <c r="AIC426" s="44"/>
      <c r="AID426" s="44"/>
      <c r="AIE426" s="44"/>
      <c r="AIF426" s="44"/>
      <c r="AIG426" s="44"/>
      <c r="AIH426" s="44"/>
      <c r="AII426" s="44"/>
      <c r="AIJ426" s="44"/>
      <c r="AIK426" s="44"/>
      <c r="AIL426" s="44"/>
      <c r="AIM426" s="44"/>
      <c r="AIN426" s="44"/>
      <c r="AIO426" s="44"/>
      <c r="AIP426" s="44"/>
      <c r="AIQ426" s="44"/>
      <c r="AIR426" s="44"/>
      <c r="AIS426" s="44"/>
      <c r="AIT426" s="44"/>
      <c r="AIU426" s="44"/>
      <c r="AIV426" s="44"/>
      <c r="AIW426" s="44"/>
      <c r="AIX426" s="44"/>
      <c r="AIY426" s="44"/>
      <c r="AIZ426" s="44"/>
      <c r="AJA426" s="44"/>
      <c r="AJB426" s="44"/>
      <c r="AJC426" s="44"/>
      <c r="AJD426" s="44"/>
      <c r="AJE426" s="44"/>
      <c r="AJF426" s="44"/>
      <c r="AJG426" s="44"/>
      <c r="AJH426" s="44"/>
      <c r="AJI426" s="44"/>
      <c r="AJJ426" s="44"/>
      <c r="AJK426" s="44"/>
      <c r="AJL426" s="44"/>
      <c r="AJM426" s="44"/>
      <c r="AJN426" s="44"/>
      <c r="AJO426" s="44"/>
      <c r="AJP426" s="44"/>
      <c r="AJQ426" s="44"/>
      <c r="AJR426" s="44"/>
      <c r="AJS426" s="44"/>
      <c r="AJT426" s="44"/>
      <c r="AJU426" s="44"/>
      <c r="AJV426" s="44"/>
      <c r="AJW426" s="44"/>
      <c r="AJX426" s="44"/>
      <c r="AJY426" s="44"/>
      <c r="AJZ426" s="44"/>
      <c r="AKA426" s="44"/>
      <c r="AKB426" s="44"/>
      <c r="AKC426" s="44"/>
      <c r="AKD426" s="44"/>
      <c r="AKE426" s="44"/>
      <c r="AKF426" s="44"/>
      <c r="AKG426" s="44"/>
      <c r="AKH426" s="44"/>
      <c r="AKI426" s="44"/>
      <c r="AKJ426" s="44"/>
      <c r="AKK426" s="44"/>
      <c r="AKL426" s="44"/>
      <c r="AKM426" s="44"/>
      <c r="AKN426" s="44"/>
      <c r="AKO426" s="44"/>
      <c r="AKP426" s="44"/>
      <c r="AKQ426" s="44"/>
      <c r="AKR426" s="44"/>
      <c r="AKS426" s="44"/>
      <c r="AKT426" s="44"/>
      <c r="AKU426" s="44"/>
      <c r="AKV426" s="44"/>
      <c r="AKW426" s="44"/>
      <c r="AKX426" s="44"/>
      <c r="AKY426" s="44"/>
      <c r="AKZ426" s="44"/>
      <c r="ALA426" s="44"/>
      <c r="ALB426" s="44"/>
      <c r="ALC426" s="44"/>
      <c r="ALD426" s="44"/>
      <c r="ALE426" s="44"/>
      <c r="ALF426" s="44"/>
      <c r="ALG426" s="44"/>
      <c r="ALH426" s="44"/>
      <c r="ALI426" s="44"/>
      <c r="ALJ426" s="44"/>
      <c r="ALK426" s="44"/>
      <c r="ALL426" s="44"/>
      <c r="ALM426" s="44"/>
      <c r="ALN426" s="44"/>
      <c r="ALO426" s="44"/>
      <c r="ALP426" s="44"/>
      <c r="ALQ426" s="44"/>
      <c r="ALR426" s="44"/>
      <c r="ALS426" s="44"/>
      <c r="ALT426" s="44"/>
      <c r="ALU426" s="44"/>
      <c r="ALV426" s="44"/>
      <c r="ALW426" s="44"/>
      <c r="ALX426" s="44"/>
      <c r="ALY426" s="44"/>
      <c r="ALZ426" s="44"/>
      <c r="AMA426" s="44"/>
      <c r="AMB426" s="44"/>
      <c r="AMC426" s="44"/>
      <c r="AMD426" s="44"/>
      <c r="AME426" s="44"/>
      <c r="AMF426" s="44"/>
      <c r="AMG426" s="44"/>
      <c r="AMH426" s="44"/>
      <c r="AMI426" s="44"/>
      <c r="AMJ426" s="44"/>
      <c r="AMK426" s="44"/>
      <c r="AML426" s="44"/>
      <c r="AMM426" s="44"/>
      <c r="AMN426" s="44"/>
      <c r="AMO426" s="44"/>
      <c r="AMP426" s="44"/>
      <c r="AMQ426" s="44"/>
      <c r="AMR426" s="44"/>
      <c r="AMS426" s="44"/>
      <c r="AMT426" s="44"/>
      <c r="AMU426" s="44"/>
      <c r="AMV426" s="44"/>
      <c r="AMW426" s="44"/>
      <c r="AMX426" s="44"/>
      <c r="AMY426" s="44"/>
      <c r="AMZ426" s="44"/>
      <c r="ANA426" s="44"/>
      <c r="ANB426" s="44"/>
      <c r="ANC426" s="44"/>
      <c r="AND426" s="44"/>
      <c r="ANE426" s="44"/>
      <c r="ANF426" s="44"/>
      <c r="ANG426" s="44"/>
      <c r="ANH426" s="44"/>
      <c r="ANI426" s="44"/>
      <c r="ANJ426" s="44"/>
      <c r="ANK426" s="44"/>
      <c r="ANL426" s="44"/>
      <c r="ANM426" s="44"/>
      <c r="ANN426" s="44"/>
      <c r="ANO426" s="44"/>
      <c r="ANP426" s="44"/>
      <c r="ANQ426" s="44"/>
      <c r="ANR426" s="44"/>
      <c r="ANS426" s="44"/>
      <c r="ANT426" s="44"/>
      <c r="ANU426" s="44"/>
      <c r="ANV426" s="44"/>
      <c r="ANW426" s="44"/>
      <c r="ANX426" s="44"/>
      <c r="ANY426" s="44"/>
      <c r="ANZ426" s="44"/>
      <c r="AOA426" s="44"/>
      <c r="AOB426" s="44"/>
      <c r="AOC426" s="44"/>
      <c r="AOD426" s="44"/>
      <c r="AOE426" s="44"/>
      <c r="AOF426" s="44"/>
      <c r="AOG426" s="44"/>
      <c r="AOH426" s="44"/>
      <c r="AOI426" s="44"/>
      <c r="AOJ426" s="44"/>
      <c r="AOK426" s="44"/>
      <c r="AOL426" s="44"/>
      <c r="AOM426" s="44"/>
      <c r="AON426" s="44"/>
      <c r="AOO426" s="44"/>
      <c r="AOP426" s="44"/>
      <c r="AOQ426" s="44"/>
      <c r="AOR426" s="44"/>
      <c r="AOS426" s="44"/>
      <c r="AOT426" s="44"/>
      <c r="AOU426" s="44"/>
      <c r="AOV426" s="44"/>
      <c r="AOW426" s="44"/>
      <c r="AOX426" s="44"/>
      <c r="AOY426" s="44"/>
      <c r="AOZ426" s="44"/>
      <c r="APA426" s="44"/>
      <c r="APB426" s="44"/>
      <c r="APC426" s="44"/>
      <c r="APD426" s="44"/>
      <c r="APE426" s="44"/>
      <c r="APF426" s="44"/>
      <c r="APG426" s="44"/>
      <c r="APH426" s="44"/>
      <c r="API426" s="44"/>
      <c r="APJ426" s="44"/>
      <c r="APK426" s="44"/>
      <c r="APL426" s="44"/>
      <c r="APM426" s="44"/>
      <c r="APN426" s="44"/>
      <c r="APO426" s="44"/>
      <c r="APP426" s="44"/>
      <c r="APQ426" s="44"/>
      <c r="APR426" s="44"/>
      <c r="APS426" s="44"/>
      <c r="APT426" s="44"/>
      <c r="APU426" s="44"/>
      <c r="APV426" s="44"/>
      <c r="APW426" s="44"/>
      <c r="APX426" s="44"/>
      <c r="APY426" s="44"/>
      <c r="APZ426" s="44"/>
      <c r="AQA426" s="44"/>
      <c r="AQB426" s="44"/>
      <c r="AQC426" s="44"/>
      <c r="AQD426" s="44"/>
      <c r="AQE426" s="44"/>
      <c r="AQF426" s="44"/>
      <c r="AQG426" s="44"/>
      <c r="AQH426" s="44"/>
      <c r="AQI426" s="44"/>
      <c r="AQJ426" s="44"/>
      <c r="AQK426" s="44"/>
      <c r="AQL426" s="44"/>
      <c r="AQM426" s="44"/>
      <c r="AQN426" s="44"/>
      <c r="AQO426" s="44"/>
      <c r="AQP426" s="44"/>
      <c r="AQQ426" s="44"/>
      <c r="AQR426" s="44"/>
      <c r="AQS426" s="44"/>
      <c r="AQT426" s="44"/>
      <c r="AQU426" s="44"/>
      <c r="AQV426" s="44"/>
      <c r="AQW426" s="44"/>
      <c r="AQX426" s="44"/>
      <c r="AQY426" s="44"/>
      <c r="AQZ426" s="44"/>
      <c r="ARA426" s="44"/>
      <c r="ARB426" s="44"/>
      <c r="ARC426" s="44"/>
      <c r="ARD426" s="44"/>
      <c r="ARE426" s="44"/>
      <c r="ARF426" s="44"/>
      <c r="ARG426" s="44"/>
      <c r="ARH426" s="44"/>
      <c r="ARI426" s="44"/>
      <c r="ARJ426" s="44"/>
      <c r="ARK426" s="44"/>
      <c r="ARL426" s="44"/>
      <c r="ARM426" s="44"/>
      <c r="ARN426" s="44"/>
      <c r="ARO426" s="44"/>
      <c r="ARP426" s="44"/>
      <c r="ARQ426" s="44"/>
      <c r="ARR426" s="44"/>
      <c r="ARS426" s="44"/>
      <c r="ART426" s="44"/>
      <c r="ARU426" s="44"/>
      <c r="ARV426" s="44"/>
      <c r="ARW426" s="44"/>
      <c r="ARX426" s="44"/>
      <c r="ARY426" s="44"/>
      <c r="ARZ426" s="44"/>
      <c r="ASA426" s="44"/>
      <c r="ASB426" s="44"/>
      <c r="ASC426" s="44"/>
      <c r="ASD426" s="44"/>
      <c r="ASE426" s="44"/>
      <c r="ASF426" s="44"/>
      <c r="ASG426" s="44"/>
      <c r="ASH426" s="44"/>
      <c r="ASI426" s="44"/>
      <c r="ASJ426" s="44"/>
      <c r="ASK426" s="44"/>
      <c r="ASL426" s="44"/>
      <c r="ASM426" s="44"/>
      <c r="ASN426" s="44"/>
      <c r="ASO426" s="44"/>
      <c r="ASP426" s="44"/>
      <c r="ASQ426" s="44"/>
      <c r="ASR426" s="44"/>
      <c r="ASS426" s="44"/>
      <c r="AST426" s="44"/>
      <c r="ASU426" s="44"/>
      <c r="ASV426" s="44"/>
      <c r="ASW426" s="44"/>
      <c r="ASX426" s="44"/>
      <c r="ASY426" s="44"/>
      <c r="ASZ426" s="44"/>
      <c r="ATA426" s="44"/>
      <c r="ATB426" s="44"/>
      <c r="ATC426" s="44"/>
      <c r="ATD426" s="44"/>
      <c r="ATE426" s="44"/>
      <c r="ATF426" s="44"/>
      <c r="ATG426" s="44"/>
      <c r="ATH426" s="44"/>
      <c r="ATI426" s="44"/>
      <c r="ATJ426" s="44"/>
      <c r="ATK426" s="44"/>
      <c r="ATL426" s="44"/>
      <c r="ATM426" s="44"/>
      <c r="ATN426" s="44"/>
      <c r="ATO426" s="44"/>
      <c r="ATP426" s="44"/>
      <c r="ATQ426" s="44"/>
      <c r="ATR426" s="44"/>
      <c r="ATS426" s="44"/>
      <c r="ATT426" s="44"/>
      <c r="ATU426" s="44"/>
      <c r="ATV426" s="44"/>
      <c r="ATW426" s="44"/>
      <c r="ATX426" s="44"/>
      <c r="ATY426" s="44"/>
      <c r="ATZ426" s="44"/>
      <c r="AUA426" s="44"/>
      <c r="AUB426" s="44"/>
      <c r="AUC426" s="44"/>
      <c r="AUD426" s="44"/>
      <c r="AUE426" s="44"/>
      <c r="AUF426" s="44"/>
      <c r="AUG426" s="44"/>
      <c r="AUH426" s="44"/>
      <c r="AUI426" s="44"/>
      <c r="AUJ426" s="44"/>
      <c r="AUK426" s="44"/>
      <c r="AUL426" s="44"/>
      <c r="AUM426" s="44"/>
      <c r="AUN426" s="44"/>
      <c r="AUO426" s="44"/>
      <c r="AUP426" s="44"/>
      <c r="AUQ426" s="44"/>
      <c r="AUR426" s="44"/>
      <c r="AUS426" s="44"/>
      <c r="AUT426" s="44"/>
      <c r="AUU426" s="44"/>
      <c r="AUV426" s="44"/>
      <c r="AUW426" s="44"/>
      <c r="AUX426" s="44"/>
      <c r="AUY426" s="44"/>
      <c r="AUZ426" s="44"/>
      <c r="AVA426" s="44"/>
      <c r="AVB426" s="44"/>
      <c r="AVC426" s="44"/>
      <c r="AVD426" s="44"/>
      <c r="AVE426" s="44"/>
      <c r="AVF426" s="44"/>
      <c r="AVG426" s="44"/>
      <c r="AVH426" s="44"/>
      <c r="AVI426" s="44"/>
      <c r="AVJ426" s="44"/>
      <c r="AVK426" s="44"/>
      <c r="AVL426" s="44"/>
      <c r="AVM426" s="44"/>
      <c r="AVN426" s="44"/>
      <c r="AVO426" s="44"/>
      <c r="AVP426" s="44"/>
      <c r="AVQ426" s="44"/>
      <c r="AVR426" s="44"/>
      <c r="AVS426" s="44"/>
      <c r="AVT426" s="44"/>
      <c r="AVU426" s="44"/>
      <c r="AVV426" s="44"/>
      <c r="AVW426" s="44"/>
      <c r="AVX426" s="44"/>
      <c r="AVY426" s="44"/>
      <c r="AVZ426" s="44"/>
      <c r="AWA426" s="44"/>
      <c r="AWB426" s="44"/>
      <c r="AWC426" s="44"/>
      <c r="AWD426" s="44"/>
      <c r="AWE426" s="44"/>
      <c r="AWF426" s="44"/>
      <c r="AWG426" s="44"/>
      <c r="AWH426" s="44"/>
      <c r="AWI426" s="44"/>
      <c r="AWJ426" s="44"/>
      <c r="AWK426" s="44"/>
      <c r="AWL426" s="44"/>
      <c r="AWM426" s="44"/>
      <c r="AWN426" s="44"/>
      <c r="AWO426" s="44"/>
      <c r="AWP426" s="44"/>
      <c r="AWQ426" s="44"/>
      <c r="AWR426" s="44"/>
      <c r="AWS426" s="44"/>
      <c r="AWT426" s="44"/>
      <c r="AWU426" s="44"/>
      <c r="AWV426" s="44"/>
      <c r="AWW426" s="44"/>
      <c r="AWX426" s="44"/>
      <c r="AWY426" s="44"/>
      <c r="AWZ426" s="44"/>
      <c r="AXA426" s="44"/>
      <c r="AXB426" s="44"/>
      <c r="AXC426" s="44"/>
      <c r="AXD426" s="44"/>
      <c r="AXE426" s="44"/>
      <c r="AXF426" s="44"/>
      <c r="AXG426" s="44"/>
      <c r="AXH426" s="44"/>
      <c r="AXI426" s="44"/>
      <c r="AXJ426" s="44"/>
      <c r="AXK426" s="44"/>
      <c r="AXL426" s="44"/>
      <c r="AXM426" s="44"/>
      <c r="AXN426" s="44"/>
      <c r="AXO426" s="44"/>
      <c r="AXP426" s="44"/>
      <c r="AXQ426" s="44"/>
      <c r="AXR426" s="44"/>
      <c r="AXS426" s="44"/>
      <c r="AXT426" s="44"/>
      <c r="AXU426" s="44"/>
      <c r="AXV426" s="44"/>
      <c r="AXW426" s="44"/>
      <c r="AXX426" s="44"/>
      <c r="AXY426" s="44"/>
      <c r="AXZ426" s="44"/>
      <c r="AYA426" s="44"/>
      <c r="AYB426" s="44"/>
      <c r="AYC426" s="44"/>
      <c r="AYD426" s="44"/>
      <c r="AYE426" s="44"/>
      <c r="AYF426" s="44"/>
      <c r="AYG426" s="44"/>
      <c r="AYH426" s="44"/>
      <c r="AYI426" s="44"/>
      <c r="AYJ426" s="44"/>
      <c r="AYK426" s="44"/>
      <c r="AYL426" s="44"/>
      <c r="AYM426" s="44"/>
      <c r="AYN426" s="44"/>
      <c r="AYO426" s="44"/>
      <c r="AYP426" s="44"/>
      <c r="AYQ426" s="44"/>
      <c r="AYR426" s="44"/>
      <c r="AYS426" s="44"/>
      <c r="AYT426" s="44"/>
      <c r="AYU426" s="44"/>
      <c r="AYV426" s="44"/>
      <c r="AYW426" s="44"/>
      <c r="AYX426" s="44"/>
      <c r="AYY426" s="44"/>
      <c r="AYZ426" s="44"/>
      <c r="AZA426" s="44"/>
      <c r="AZB426" s="44"/>
      <c r="AZC426" s="44"/>
      <c r="AZD426" s="44"/>
      <c r="AZE426" s="44"/>
      <c r="AZF426" s="44"/>
      <c r="AZG426" s="44"/>
      <c r="AZH426" s="44"/>
      <c r="AZI426" s="44"/>
      <c r="AZJ426" s="44"/>
      <c r="AZK426" s="44"/>
      <c r="AZL426" s="44"/>
      <c r="AZM426" s="44"/>
      <c r="AZN426" s="44"/>
      <c r="AZO426" s="44"/>
      <c r="AZP426" s="44"/>
      <c r="AZQ426" s="44"/>
      <c r="AZR426" s="44"/>
      <c r="AZS426" s="44"/>
      <c r="AZT426" s="44"/>
      <c r="AZU426" s="44"/>
      <c r="AZV426" s="44"/>
      <c r="AZW426" s="44"/>
      <c r="AZX426" s="44"/>
      <c r="AZY426" s="44"/>
      <c r="AZZ426" s="44"/>
      <c r="BAA426" s="44"/>
      <c r="BAB426" s="44"/>
      <c r="BAC426" s="44"/>
      <c r="BAD426" s="44"/>
      <c r="BAE426" s="44"/>
      <c r="BAF426" s="44"/>
      <c r="BAG426" s="44"/>
      <c r="BAH426" s="44"/>
      <c r="BAI426" s="44"/>
      <c r="BAJ426" s="44"/>
      <c r="BAK426" s="44"/>
      <c r="BAL426" s="44"/>
      <c r="BAM426" s="44"/>
      <c r="BAN426" s="44"/>
      <c r="BAO426" s="44"/>
      <c r="BAP426" s="44"/>
      <c r="BAQ426" s="44"/>
      <c r="BAR426" s="44"/>
      <c r="BAS426" s="44"/>
      <c r="BAT426" s="44"/>
      <c r="BAU426" s="44"/>
      <c r="BAV426" s="44"/>
      <c r="BAW426" s="44"/>
      <c r="BAX426" s="44"/>
      <c r="BAY426" s="44"/>
      <c r="BAZ426" s="44"/>
      <c r="BBA426" s="44"/>
      <c r="BBB426" s="44"/>
      <c r="BBC426" s="44"/>
      <c r="BBD426" s="44"/>
      <c r="BBE426" s="44"/>
      <c r="BBF426" s="44"/>
      <c r="BBG426" s="44"/>
      <c r="BBH426" s="44"/>
      <c r="BBI426" s="44"/>
      <c r="BBJ426" s="44"/>
      <c r="BBK426" s="44"/>
      <c r="BBL426" s="44"/>
      <c r="BBM426" s="44"/>
      <c r="BBN426" s="44"/>
      <c r="BBO426" s="44"/>
      <c r="BBP426" s="44"/>
      <c r="BBQ426" s="44"/>
      <c r="BBR426" s="44"/>
      <c r="BBS426" s="44"/>
      <c r="BBT426" s="44"/>
      <c r="BBU426" s="44"/>
      <c r="BBV426" s="44"/>
      <c r="BBW426" s="44"/>
      <c r="BBX426" s="44"/>
      <c r="BBY426" s="44"/>
      <c r="BBZ426" s="44"/>
      <c r="BCA426" s="44"/>
      <c r="BCB426" s="44"/>
      <c r="BCC426" s="44"/>
      <c r="BCD426" s="44"/>
      <c r="BCE426" s="44"/>
      <c r="BCF426" s="44"/>
      <c r="BCG426" s="44"/>
      <c r="BCH426" s="44"/>
      <c r="BCI426" s="44"/>
      <c r="BCJ426" s="44"/>
      <c r="BCK426" s="44"/>
      <c r="BCL426" s="44"/>
      <c r="BCM426" s="44"/>
      <c r="BCN426" s="44"/>
      <c r="BCO426" s="44"/>
      <c r="BCP426" s="44"/>
      <c r="BCQ426" s="44"/>
      <c r="BCR426" s="44"/>
      <c r="BCS426" s="44"/>
      <c r="BCT426" s="44"/>
      <c r="BCU426" s="44"/>
      <c r="BCV426" s="44"/>
      <c r="BCW426" s="44"/>
      <c r="BCX426" s="44"/>
      <c r="BCY426" s="44"/>
      <c r="BCZ426" s="44"/>
      <c r="BDA426" s="44"/>
      <c r="BDB426" s="44"/>
      <c r="BDC426" s="44"/>
      <c r="BDD426" s="44"/>
      <c r="BDE426" s="44"/>
      <c r="BDF426" s="44"/>
      <c r="BDG426" s="44"/>
      <c r="BDH426" s="44"/>
      <c r="BDI426" s="44"/>
      <c r="BDJ426" s="44"/>
      <c r="BDK426" s="44"/>
      <c r="BDL426" s="44"/>
      <c r="BDM426" s="44"/>
      <c r="BDN426" s="44"/>
      <c r="BDO426" s="44"/>
      <c r="BDP426" s="44"/>
      <c r="BDQ426" s="44"/>
      <c r="BDR426" s="44"/>
      <c r="BDS426" s="44"/>
      <c r="BDT426" s="44"/>
      <c r="BDU426" s="44"/>
      <c r="BDV426" s="44"/>
      <c r="BDW426" s="44"/>
      <c r="BDX426" s="44"/>
      <c r="BDY426" s="44"/>
      <c r="BDZ426" s="44"/>
      <c r="BEA426" s="44"/>
      <c r="BEB426" s="44"/>
      <c r="BEC426" s="44"/>
      <c r="BED426" s="44"/>
      <c r="BEE426" s="44"/>
      <c r="BEF426" s="44"/>
      <c r="BEG426" s="44"/>
      <c r="BEH426" s="44"/>
      <c r="BEI426" s="44"/>
      <c r="BEJ426" s="44"/>
      <c r="BEK426" s="44"/>
      <c r="BEL426" s="44"/>
      <c r="BEM426" s="44"/>
      <c r="BEN426" s="44"/>
      <c r="BEO426" s="44"/>
      <c r="BEP426" s="44"/>
      <c r="BEQ426" s="44"/>
      <c r="BER426" s="44"/>
      <c r="BES426" s="44"/>
      <c r="BET426" s="44"/>
      <c r="BEU426" s="44"/>
      <c r="BEV426" s="44"/>
      <c r="BEW426" s="44"/>
      <c r="BEX426" s="44"/>
      <c r="BEY426" s="44"/>
      <c r="BEZ426" s="44"/>
      <c r="BFA426" s="44"/>
      <c r="BFB426" s="44"/>
      <c r="BFC426" s="44"/>
      <c r="BFD426" s="44"/>
      <c r="BFE426" s="44"/>
      <c r="BFF426" s="44"/>
      <c r="BFG426" s="44"/>
      <c r="BFH426" s="44"/>
      <c r="BFI426" s="44"/>
      <c r="BFJ426" s="44"/>
      <c r="BFK426" s="44"/>
      <c r="BFL426" s="44"/>
      <c r="BFM426" s="44"/>
      <c r="BFN426" s="44"/>
      <c r="BFO426" s="44"/>
      <c r="BFP426" s="44"/>
      <c r="BFQ426" s="44"/>
      <c r="BFR426" s="44"/>
      <c r="BFS426" s="44"/>
      <c r="BFT426" s="44"/>
      <c r="BFU426" s="44"/>
      <c r="BFV426" s="44"/>
      <c r="BFW426" s="44"/>
      <c r="BFX426" s="44"/>
      <c r="BFY426" s="44"/>
      <c r="BFZ426" s="44"/>
      <c r="BGA426" s="44"/>
      <c r="BGB426" s="44"/>
      <c r="BGC426" s="44"/>
      <c r="BGD426" s="44"/>
      <c r="BGE426" s="44"/>
      <c r="BGF426" s="44"/>
      <c r="BGG426" s="44"/>
      <c r="BGH426" s="44"/>
      <c r="BGI426" s="44"/>
      <c r="BGJ426" s="44"/>
      <c r="BGK426" s="44"/>
      <c r="BGL426" s="44"/>
      <c r="BGM426" s="44"/>
      <c r="BGN426" s="44"/>
      <c r="BGO426" s="44"/>
      <c r="BGP426" s="44"/>
      <c r="BGQ426" s="44"/>
      <c r="BGR426" s="44"/>
      <c r="BGS426" s="44"/>
      <c r="BGT426" s="44"/>
      <c r="BGU426" s="44"/>
      <c r="BGV426" s="44"/>
      <c r="BGW426" s="44"/>
      <c r="BGX426" s="44"/>
      <c r="BGY426" s="44"/>
      <c r="BGZ426" s="44"/>
      <c r="BHA426" s="44"/>
      <c r="BHB426" s="44"/>
      <c r="BHC426" s="44"/>
      <c r="BHD426" s="44"/>
      <c r="BHE426" s="44"/>
      <c r="BHF426" s="44"/>
      <c r="BHG426" s="44"/>
      <c r="BHH426" s="44"/>
      <c r="BHI426" s="44"/>
      <c r="BHJ426" s="44"/>
      <c r="BHK426" s="44"/>
      <c r="BHL426" s="44"/>
      <c r="BHM426" s="44"/>
      <c r="BHN426" s="44"/>
      <c r="BHO426" s="44"/>
      <c r="BHP426" s="44"/>
      <c r="BHQ426" s="44"/>
      <c r="BHR426" s="44"/>
      <c r="BHS426" s="44"/>
      <c r="BHT426" s="44"/>
      <c r="BHU426" s="44"/>
      <c r="BHV426" s="44"/>
      <c r="BHW426" s="44"/>
      <c r="BHX426" s="44"/>
      <c r="BHY426" s="44"/>
      <c r="BHZ426" s="44"/>
      <c r="BIA426" s="44"/>
      <c r="BIB426" s="44"/>
      <c r="BIC426" s="44"/>
      <c r="BID426" s="44"/>
      <c r="BIE426" s="44"/>
      <c r="BIF426" s="44"/>
      <c r="BIG426" s="44"/>
      <c r="BIH426" s="44"/>
      <c r="BII426" s="44"/>
      <c r="BIJ426" s="44"/>
      <c r="BIK426" s="44"/>
      <c r="BIL426" s="44"/>
      <c r="BIM426" s="44"/>
      <c r="BIN426" s="44"/>
      <c r="BIO426" s="44"/>
      <c r="BIP426" s="44"/>
      <c r="BIQ426" s="44"/>
      <c r="BIR426" s="44"/>
      <c r="BIS426" s="44"/>
      <c r="BIT426" s="44"/>
      <c r="BIU426" s="44"/>
      <c r="BIV426" s="44"/>
      <c r="BIW426" s="44"/>
      <c r="BIX426" s="44"/>
      <c r="BIY426" s="44"/>
      <c r="BIZ426" s="44"/>
      <c r="BJA426" s="44"/>
      <c r="BJB426" s="44"/>
      <c r="BJC426" s="44"/>
      <c r="BJD426" s="44"/>
      <c r="BJE426" s="44"/>
      <c r="BJF426" s="44"/>
      <c r="BJG426" s="44"/>
      <c r="BJH426" s="44"/>
      <c r="BJI426" s="44"/>
      <c r="BJJ426" s="44"/>
      <c r="BJK426" s="44"/>
      <c r="BJL426" s="44"/>
      <c r="BJM426" s="44"/>
      <c r="BJN426" s="44"/>
      <c r="BJO426" s="44"/>
      <c r="BJP426" s="44"/>
      <c r="BJQ426" s="44"/>
      <c r="BJR426" s="44"/>
      <c r="BJS426" s="44"/>
      <c r="BJT426" s="44"/>
      <c r="BJU426" s="44"/>
      <c r="BJV426" s="44"/>
      <c r="BJW426" s="44"/>
      <c r="BJX426" s="44"/>
      <c r="BJY426" s="44"/>
      <c r="BJZ426" s="44"/>
      <c r="BKA426" s="44"/>
      <c r="BKB426" s="44"/>
      <c r="BKC426" s="44"/>
      <c r="BKD426" s="44"/>
      <c r="BKE426" s="44"/>
      <c r="BKF426" s="44"/>
      <c r="BKG426" s="44"/>
      <c r="BKH426" s="44"/>
      <c r="BKI426" s="44"/>
      <c r="BKJ426" s="44"/>
      <c r="BKK426" s="44"/>
      <c r="BKL426" s="44"/>
      <c r="BKM426" s="44"/>
      <c r="BKN426" s="44"/>
      <c r="BKO426" s="44"/>
      <c r="BKP426" s="44"/>
      <c r="BKQ426" s="44"/>
      <c r="BKR426" s="44"/>
      <c r="BKS426" s="44"/>
      <c r="BKT426" s="44"/>
      <c r="BKU426" s="44"/>
      <c r="BKV426" s="44"/>
      <c r="BKW426" s="44"/>
      <c r="BKX426" s="44"/>
      <c r="BKY426" s="44"/>
      <c r="BKZ426" s="44"/>
      <c r="BLA426" s="44"/>
      <c r="BLB426" s="44"/>
      <c r="BLC426" s="44"/>
      <c r="BLD426" s="44"/>
      <c r="BLE426" s="44"/>
      <c r="BLF426" s="44"/>
      <c r="BLG426" s="44"/>
      <c r="BLH426" s="44"/>
      <c r="BLI426" s="44"/>
      <c r="BLJ426" s="44"/>
      <c r="BLK426" s="44"/>
      <c r="BLL426" s="44"/>
      <c r="BLM426" s="44"/>
      <c r="BLN426" s="44"/>
      <c r="BLO426" s="44"/>
      <c r="BLP426" s="44"/>
      <c r="BLQ426" s="44"/>
      <c r="BLR426" s="44"/>
      <c r="BLS426" s="44"/>
      <c r="BLT426" s="44"/>
      <c r="BLU426" s="44"/>
      <c r="BLV426" s="44"/>
      <c r="BLW426" s="44"/>
      <c r="BLX426" s="44"/>
      <c r="BLY426" s="44"/>
      <c r="BLZ426" s="44"/>
      <c r="BMA426" s="44"/>
      <c r="BMB426" s="44"/>
      <c r="BMC426" s="44"/>
      <c r="BMD426" s="44"/>
      <c r="BME426" s="44"/>
      <c r="BMF426" s="44"/>
      <c r="BMG426" s="44"/>
      <c r="BMH426" s="44"/>
      <c r="BMI426" s="44"/>
      <c r="BMJ426" s="44"/>
      <c r="BMK426" s="44"/>
      <c r="BML426" s="44"/>
      <c r="BMM426" s="44"/>
      <c r="BMN426" s="44"/>
      <c r="BMO426" s="44"/>
      <c r="BMP426" s="44"/>
      <c r="BMQ426" s="44"/>
      <c r="BMR426" s="44"/>
      <c r="BMS426" s="44"/>
      <c r="BMT426" s="44"/>
      <c r="BMU426" s="44"/>
      <c r="BMV426" s="44"/>
      <c r="BMW426" s="44"/>
      <c r="BMX426" s="44"/>
      <c r="BMY426" s="44"/>
      <c r="BMZ426" s="44"/>
      <c r="BNA426" s="44"/>
      <c r="BNB426" s="44"/>
      <c r="BNC426" s="44"/>
      <c r="BND426" s="44"/>
      <c r="BNE426" s="44"/>
      <c r="BNF426" s="44"/>
      <c r="BNG426" s="44"/>
      <c r="BNH426" s="44"/>
      <c r="BNI426" s="44"/>
      <c r="BNJ426" s="44"/>
      <c r="BNK426" s="44"/>
      <c r="BNL426" s="44"/>
      <c r="BNM426" s="44"/>
      <c r="BNN426" s="44"/>
      <c r="BNO426" s="44"/>
      <c r="BNP426" s="44"/>
      <c r="BNQ426" s="44"/>
      <c r="BNR426" s="44"/>
      <c r="BNS426" s="44"/>
      <c r="BNT426" s="44"/>
      <c r="BNU426" s="44"/>
      <c r="BNV426" s="44"/>
      <c r="BNW426" s="44"/>
      <c r="BNX426" s="44"/>
      <c r="BNY426" s="44"/>
      <c r="BNZ426" s="44"/>
      <c r="BOA426" s="44"/>
      <c r="BOB426" s="44"/>
      <c r="BOC426" s="44"/>
      <c r="BOD426" s="44"/>
      <c r="BOE426" s="44"/>
      <c r="BOF426" s="44"/>
      <c r="BOG426" s="44"/>
      <c r="BOH426" s="44"/>
      <c r="BOI426" s="44"/>
      <c r="BOJ426" s="44"/>
      <c r="BOK426" s="44"/>
      <c r="BOL426" s="44"/>
      <c r="BOM426" s="44"/>
      <c r="BON426" s="44"/>
      <c r="BOO426" s="44"/>
      <c r="BOP426" s="44"/>
      <c r="BOQ426" s="44"/>
      <c r="BOR426" s="44"/>
      <c r="BOS426" s="44"/>
      <c r="BOT426" s="44"/>
      <c r="BOU426" s="44"/>
      <c r="BOV426" s="44"/>
      <c r="BOW426" s="44"/>
      <c r="BOX426" s="44"/>
      <c r="BOY426" s="44"/>
      <c r="BOZ426" s="44"/>
      <c r="BPA426" s="44"/>
      <c r="BPB426" s="44"/>
      <c r="BPC426" s="44"/>
      <c r="BPD426" s="44"/>
      <c r="BPE426" s="44"/>
      <c r="BPF426" s="44"/>
      <c r="BPG426" s="44"/>
      <c r="BPH426" s="44"/>
      <c r="BPI426" s="44"/>
      <c r="BPJ426" s="44"/>
      <c r="BPK426" s="44"/>
      <c r="BPL426" s="44"/>
      <c r="BPM426" s="44"/>
      <c r="BPN426" s="44"/>
      <c r="BPO426" s="44"/>
      <c r="BPP426" s="44"/>
      <c r="BPQ426" s="44"/>
      <c r="BPR426" s="44"/>
      <c r="BPS426" s="44"/>
      <c r="BPT426" s="44"/>
      <c r="BPU426" s="44"/>
      <c r="BPV426" s="44"/>
      <c r="BPW426" s="44"/>
      <c r="BPX426" s="44"/>
      <c r="BPY426" s="44"/>
      <c r="BPZ426" s="44"/>
      <c r="BQA426" s="44"/>
      <c r="BQB426" s="44"/>
      <c r="BQC426" s="44"/>
      <c r="BQD426" s="44"/>
      <c r="BQE426" s="44"/>
      <c r="BQF426" s="44"/>
      <c r="BQG426" s="44"/>
      <c r="BQH426" s="44"/>
      <c r="BQI426" s="44"/>
      <c r="BQJ426" s="44"/>
      <c r="BQK426" s="44"/>
      <c r="BQL426" s="44"/>
      <c r="BQM426" s="44"/>
      <c r="BQN426" s="44"/>
      <c r="BQO426" s="44"/>
      <c r="BQP426" s="44"/>
      <c r="BQQ426" s="44"/>
      <c r="BQR426" s="44"/>
      <c r="BQS426" s="44"/>
      <c r="BQT426" s="44"/>
      <c r="BQU426" s="44"/>
      <c r="BQV426" s="44"/>
      <c r="BQW426" s="44"/>
      <c r="BQX426" s="44"/>
      <c r="BQY426" s="44"/>
      <c r="BQZ426" s="44"/>
      <c r="BRA426" s="44"/>
      <c r="BRB426" s="44"/>
      <c r="BRC426" s="44"/>
      <c r="BRD426" s="44"/>
      <c r="BRE426" s="44"/>
      <c r="BRF426" s="44"/>
      <c r="BRG426" s="44"/>
      <c r="BRH426" s="44"/>
      <c r="BRI426" s="44"/>
      <c r="BRJ426" s="44"/>
      <c r="BRK426" s="44"/>
      <c r="BRL426" s="44"/>
      <c r="BRM426" s="44"/>
      <c r="BRN426" s="44"/>
      <c r="BRO426" s="44"/>
      <c r="BRP426" s="44"/>
      <c r="BRQ426" s="44"/>
      <c r="BRR426" s="44"/>
      <c r="BRS426" s="44"/>
      <c r="BRT426" s="44"/>
      <c r="BRU426" s="44"/>
      <c r="BRV426" s="44"/>
      <c r="BRW426" s="44"/>
      <c r="BRX426" s="44"/>
      <c r="BRY426" s="44"/>
      <c r="BRZ426" s="44"/>
      <c r="BSA426" s="44"/>
      <c r="BSB426" s="44"/>
      <c r="BSC426" s="44"/>
      <c r="BSD426" s="44"/>
      <c r="BSE426" s="44"/>
      <c r="BSF426" s="44"/>
      <c r="BSG426" s="44"/>
      <c r="BSH426" s="44"/>
      <c r="BSI426" s="44"/>
      <c r="BSJ426" s="44"/>
      <c r="BSK426" s="44"/>
      <c r="BSL426" s="44"/>
      <c r="BSM426" s="44"/>
      <c r="BSN426" s="44"/>
      <c r="BSO426" s="44"/>
      <c r="BSP426" s="44"/>
      <c r="BSQ426" s="44"/>
      <c r="BSR426" s="44"/>
      <c r="BSS426" s="44"/>
      <c r="BST426" s="44"/>
      <c r="BSU426" s="44"/>
      <c r="BSV426" s="44"/>
      <c r="BSW426" s="44"/>
      <c r="BSX426" s="44"/>
      <c r="BSY426" s="44"/>
      <c r="BSZ426" s="44"/>
      <c r="BTA426" s="44"/>
      <c r="BTB426" s="44"/>
      <c r="BTC426" s="44"/>
      <c r="BTD426" s="44"/>
      <c r="BTE426" s="44"/>
      <c r="BTF426" s="44"/>
      <c r="BTG426" s="44"/>
      <c r="BTH426" s="44"/>
      <c r="BTI426" s="44"/>
      <c r="BTJ426" s="44"/>
      <c r="BTK426" s="44"/>
      <c r="BTL426" s="44"/>
      <c r="BTM426" s="44"/>
      <c r="BTN426" s="44"/>
      <c r="BTO426" s="44"/>
      <c r="BTP426" s="44"/>
      <c r="BTQ426" s="44"/>
      <c r="BTR426" s="44"/>
      <c r="BTS426" s="44"/>
      <c r="BTT426" s="44"/>
      <c r="BTU426" s="44"/>
      <c r="BTV426" s="44"/>
      <c r="BTW426" s="44"/>
      <c r="BTX426" s="44"/>
      <c r="BTY426" s="44"/>
      <c r="BTZ426" s="44"/>
      <c r="BUA426" s="44"/>
      <c r="BUB426" s="44"/>
      <c r="BUC426" s="44"/>
      <c r="BUD426" s="44"/>
      <c r="BUE426" s="44"/>
      <c r="BUF426" s="44"/>
      <c r="BUG426" s="44"/>
      <c r="BUH426" s="44"/>
      <c r="BUI426" s="44"/>
      <c r="BUJ426" s="44"/>
      <c r="BUK426" s="44"/>
      <c r="BUL426" s="44"/>
      <c r="BUM426" s="44"/>
      <c r="BUN426" s="44"/>
      <c r="BUO426" s="44"/>
      <c r="BUP426" s="44"/>
      <c r="BUQ426" s="44"/>
      <c r="BUR426" s="44"/>
      <c r="BUS426" s="44"/>
      <c r="BUT426" s="44"/>
      <c r="BUU426" s="44"/>
      <c r="BUV426" s="44"/>
      <c r="BUW426" s="44"/>
      <c r="BUX426" s="44"/>
      <c r="BUY426" s="44"/>
      <c r="BUZ426" s="44"/>
      <c r="BVA426" s="44"/>
      <c r="BVB426" s="44"/>
      <c r="BVC426" s="44"/>
      <c r="BVD426" s="44"/>
      <c r="BVE426" s="44"/>
      <c r="BVF426" s="44"/>
      <c r="BVG426" s="44"/>
      <c r="BVH426" s="44"/>
      <c r="BVI426" s="44"/>
      <c r="BVJ426" s="44"/>
      <c r="BVK426" s="44"/>
      <c r="BVL426" s="44"/>
      <c r="BVM426" s="44"/>
      <c r="BVN426" s="44"/>
      <c r="BVO426" s="44"/>
      <c r="BVP426" s="44"/>
      <c r="BVQ426" s="44"/>
      <c r="BVR426" s="44"/>
      <c r="BVS426" s="44"/>
      <c r="BVT426" s="44"/>
      <c r="BVU426" s="44"/>
      <c r="BVV426" s="44"/>
      <c r="BVW426" s="44"/>
      <c r="BVX426" s="44"/>
      <c r="BVY426" s="44"/>
      <c r="BVZ426" s="44"/>
      <c r="BWA426" s="44"/>
      <c r="BWB426" s="44"/>
      <c r="BWC426" s="44"/>
      <c r="BWD426" s="44"/>
      <c r="BWE426" s="44"/>
      <c r="BWF426" s="44"/>
      <c r="BWG426" s="44"/>
      <c r="BWH426" s="44"/>
      <c r="BWI426" s="44"/>
      <c r="BWJ426" s="44"/>
      <c r="BWK426" s="44"/>
      <c r="BWL426" s="44"/>
      <c r="BWM426" s="44"/>
      <c r="BWN426" s="44"/>
      <c r="BWO426" s="44"/>
      <c r="BWP426" s="44"/>
      <c r="BWQ426" s="44"/>
      <c r="BWR426" s="44"/>
      <c r="BWS426" s="44"/>
      <c r="BWT426" s="44"/>
      <c r="BWU426" s="44"/>
      <c r="BWV426" s="44"/>
      <c r="BWW426" s="44"/>
      <c r="BWX426" s="44"/>
      <c r="BWY426" s="44"/>
      <c r="BWZ426" s="44"/>
      <c r="BXA426" s="44"/>
      <c r="BXB426" s="44"/>
      <c r="BXC426" s="44"/>
      <c r="BXD426" s="44"/>
      <c r="BXE426" s="44"/>
      <c r="BXF426" s="44"/>
      <c r="BXG426" s="44"/>
      <c r="BXH426" s="44"/>
      <c r="BXI426" s="44"/>
      <c r="BXJ426" s="44"/>
      <c r="BXK426" s="44"/>
      <c r="BXL426" s="44"/>
      <c r="BXM426" s="44"/>
      <c r="BXN426" s="44"/>
      <c r="BXO426" s="44"/>
      <c r="BXP426" s="44"/>
      <c r="BXQ426" s="44"/>
      <c r="BXR426" s="44"/>
      <c r="BXS426" s="44"/>
      <c r="BXT426" s="44"/>
      <c r="BXU426" s="44"/>
      <c r="BXV426" s="44"/>
      <c r="BXW426" s="44"/>
      <c r="BXX426" s="44"/>
      <c r="BXY426" s="44"/>
      <c r="BXZ426" s="44"/>
      <c r="BYA426" s="44"/>
      <c r="BYB426" s="44"/>
      <c r="BYC426" s="44"/>
      <c r="BYD426" s="44"/>
      <c r="BYE426" s="44"/>
      <c r="BYF426" s="44"/>
      <c r="BYG426" s="44"/>
      <c r="BYH426" s="44"/>
      <c r="BYI426" s="44"/>
      <c r="BYJ426" s="44"/>
      <c r="BYK426" s="44"/>
      <c r="BYL426" s="44"/>
      <c r="BYM426" s="44"/>
      <c r="BYN426" s="44"/>
      <c r="BYO426" s="44"/>
      <c r="BYP426" s="44"/>
      <c r="BYQ426" s="44"/>
      <c r="BYR426" s="44"/>
      <c r="BYS426" s="44"/>
      <c r="BYT426" s="44"/>
      <c r="BYU426" s="44"/>
      <c r="BYV426" s="44"/>
      <c r="BYW426" s="44"/>
      <c r="BYX426" s="44"/>
      <c r="BYY426" s="44"/>
      <c r="BYZ426" s="44"/>
      <c r="BZA426" s="44"/>
      <c r="BZB426" s="44"/>
      <c r="BZC426" s="44"/>
      <c r="BZD426" s="44"/>
      <c r="BZE426" s="44"/>
      <c r="BZF426" s="44"/>
      <c r="BZG426" s="44"/>
      <c r="BZH426" s="44"/>
      <c r="BZI426" s="44"/>
      <c r="BZJ426" s="44"/>
      <c r="BZK426" s="44"/>
      <c r="BZL426" s="44"/>
      <c r="BZM426" s="44"/>
      <c r="BZN426" s="44"/>
      <c r="BZO426" s="44"/>
      <c r="BZP426" s="44"/>
      <c r="BZQ426" s="44"/>
      <c r="BZR426" s="44"/>
      <c r="BZS426" s="44"/>
      <c r="BZT426" s="44"/>
      <c r="BZU426" s="44"/>
      <c r="BZV426" s="44"/>
      <c r="BZW426" s="44"/>
      <c r="BZX426" s="44"/>
      <c r="BZY426" s="44"/>
      <c r="BZZ426" s="44"/>
      <c r="CAA426" s="44"/>
      <c r="CAB426" s="44"/>
      <c r="CAC426" s="44"/>
      <c r="CAD426" s="44"/>
      <c r="CAE426" s="44"/>
      <c r="CAF426" s="44"/>
      <c r="CAG426" s="44"/>
      <c r="CAH426" s="44"/>
      <c r="CAI426" s="44"/>
      <c r="CAJ426" s="44"/>
      <c r="CAK426" s="44"/>
      <c r="CAL426" s="44"/>
      <c r="CAM426" s="44"/>
      <c r="CAN426" s="44"/>
      <c r="CAO426" s="44"/>
      <c r="CAP426" s="44"/>
      <c r="CAQ426" s="44"/>
      <c r="CAR426" s="44"/>
      <c r="CAS426" s="44"/>
      <c r="CAT426" s="44"/>
      <c r="CAU426" s="44"/>
      <c r="CAV426" s="44"/>
      <c r="CAW426" s="44"/>
      <c r="CAX426" s="44"/>
      <c r="CAY426" s="44"/>
      <c r="CAZ426" s="44"/>
      <c r="CBA426" s="44"/>
      <c r="CBB426" s="44"/>
      <c r="CBC426" s="44"/>
      <c r="CBD426" s="44"/>
      <c r="CBE426" s="44"/>
      <c r="CBF426" s="44"/>
      <c r="CBG426" s="44"/>
      <c r="CBH426" s="44"/>
      <c r="CBI426" s="44"/>
      <c r="CBJ426" s="44"/>
      <c r="CBK426" s="44"/>
      <c r="CBL426" s="44"/>
      <c r="CBM426" s="44"/>
      <c r="CBN426" s="44"/>
      <c r="CBO426" s="44"/>
      <c r="CBP426" s="44"/>
      <c r="CBQ426" s="44"/>
      <c r="CBR426" s="44"/>
      <c r="CBS426" s="44"/>
      <c r="CBT426" s="44"/>
      <c r="CBU426" s="44"/>
      <c r="CBV426" s="44"/>
      <c r="CBW426" s="44"/>
      <c r="CBX426" s="44"/>
      <c r="CBY426" s="44"/>
      <c r="CBZ426" s="44"/>
      <c r="CCA426" s="44"/>
      <c r="CCB426" s="44"/>
      <c r="CCC426" s="44"/>
      <c r="CCD426" s="44"/>
      <c r="CCE426" s="44"/>
      <c r="CCF426" s="44"/>
      <c r="CCG426" s="44"/>
      <c r="CCH426" s="44"/>
      <c r="CCI426" s="44"/>
      <c r="CCJ426" s="44"/>
      <c r="CCK426" s="44"/>
      <c r="CCL426" s="44"/>
      <c r="CCM426" s="44"/>
      <c r="CCN426" s="44"/>
      <c r="CCO426" s="44"/>
      <c r="CCP426" s="44"/>
      <c r="CCQ426" s="44"/>
      <c r="CCR426" s="44"/>
      <c r="CCS426" s="44"/>
      <c r="CCT426" s="44"/>
      <c r="CCU426" s="44"/>
      <c r="CCV426" s="44"/>
      <c r="CCW426" s="44"/>
      <c r="CCX426" s="44"/>
      <c r="CCY426" s="44"/>
      <c r="CCZ426" s="44"/>
      <c r="CDA426" s="44"/>
      <c r="CDB426" s="44"/>
      <c r="CDC426" s="44"/>
      <c r="CDD426" s="44"/>
      <c r="CDE426" s="44"/>
      <c r="CDF426" s="44"/>
      <c r="CDG426" s="44"/>
      <c r="CDH426" s="44"/>
      <c r="CDI426" s="44"/>
      <c r="CDJ426" s="44"/>
      <c r="CDK426" s="44"/>
      <c r="CDL426" s="44"/>
      <c r="CDM426" s="44"/>
      <c r="CDN426" s="44"/>
      <c r="CDO426" s="44"/>
      <c r="CDP426" s="44"/>
      <c r="CDQ426" s="44"/>
      <c r="CDR426" s="44"/>
      <c r="CDS426" s="44"/>
      <c r="CDT426" s="44"/>
      <c r="CDU426" s="44"/>
      <c r="CDV426" s="44"/>
      <c r="CDW426" s="44"/>
      <c r="CDX426" s="44"/>
      <c r="CDY426" s="44"/>
      <c r="CDZ426" s="44"/>
      <c r="CEA426" s="44"/>
      <c r="CEB426" s="44"/>
      <c r="CEC426" s="44"/>
      <c r="CED426" s="44"/>
      <c r="CEE426" s="44"/>
      <c r="CEF426" s="44"/>
      <c r="CEG426" s="44"/>
      <c r="CEH426" s="44"/>
      <c r="CEI426" s="44"/>
      <c r="CEJ426" s="44"/>
      <c r="CEK426" s="44"/>
      <c r="CEL426" s="44"/>
      <c r="CEM426" s="44"/>
      <c r="CEN426" s="44"/>
      <c r="CEO426" s="44"/>
      <c r="CEP426" s="44"/>
      <c r="CEQ426" s="44"/>
      <c r="CER426" s="44"/>
      <c r="CES426" s="44"/>
      <c r="CET426" s="44"/>
      <c r="CEU426" s="44"/>
      <c r="CEV426" s="44"/>
      <c r="CEW426" s="44"/>
      <c r="CEX426" s="44"/>
      <c r="CEY426" s="44"/>
      <c r="CEZ426" s="44"/>
      <c r="CFA426" s="44"/>
      <c r="CFB426" s="44"/>
      <c r="CFC426" s="44"/>
      <c r="CFD426" s="44"/>
      <c r="CFE426" s="44"/>
      <c r="CFF426" s="44"/>
      <c r="CFG426" s="44"/>
      <c r="CFH426" s="44"/>
      <c r="CFI426" s="44"/>
      <c r="CFJ426" s="44"/>
      <c r="CFK426" s="44"/>
      <c r="CFL426" s="44"/>
      <c r="CFM426" s="44"/>
      <c r="CFN426" s="44"/>
      <c r="CFO426" s="44"/>
      <c r="CFP426" s="44"/>
      <c r="CFQ426" s="44"/>
      <c r="CFR426" s="44"/>
      <c r="CFS426" s="44"/>
      <c r="CFT426" s="44"/>
      <c r="CFU426" s="44"/>
      <c r="CFV426" s="44"/>
      <c r="CFW426" s="44"/>
      <c r="CFX426" s="44"/>
      <c r="CFY426" s="44"/>
      <c r="CFZ426" s="44"/>
      <c r="CGA426" s="44"/>
      <c r="CGB426" s="44"/>
      <c r="CGC426" s="44"/>
      <c r="CGD426" s="44"/>
      <c r="CGE426" s="44"/>
      <c r="CGF426" s="44"/>
      <c r="CGG426" s="44"/>
      <c r="CGH426" s="44"/>
      <c r="CGI426" s="44"/>
      <c r="CGJ426" s="44"/>
      <c r="CGK426" s="44"/>
      <c r="CGL426" s="44"/>
      <c r="CGM426" s="44"/>
      <c r="CGN426" s="44"/>
      <c r="CGO426" s="44"/>
      <c r="CGP426" s="44"/>
      <c r="CGQ426" s="44"/>
      <c r="CGR426" s="44"/>
      <c r="CGS426" s="44"/>
      <c r="CGT426" s="44"/>
      <c r="CGU426" s="44"/>
      <c r="CGV426" s="44"/>
      <c r="CGW426" s="44"/>
      <c r="CGX426" s="44"/>
      <c r="CGY426" s="44"/>
      <c r="CGZ426" s="44"/>
      <c r="CHA426" s="44"/>
      <c r="CHB426" s="44"/>
      <c r="CHC426" s="44"/>
      <c r="CHD426" s="44"/>
      <c r="CHE426" s="44"/>
      <c r="CHF426" s="44"/>
      <c r="CHG426" s="44"/>
      <c r="CHH426" s="44"/>
      <c r="CHI426" s="44"/>
      <c r="CHJ426" s="44"/>
      <c r="CHK426" s="44"/>
      <c r="CHL426" s="44"/>
      <c r="CHM426" s="44"/>
      <c r="CHN426" s="44"/>
      <c r="CHO426" s="44"/>
      <c r="CHP426" s="44"/>
      <c r="CHQ426" s="44"/>
      <c r="CHR426" s="44"/>
      <c r="CHS426" s="44"/>
      <c r="CHT426" s="44"/>
      <c r="CHU426" s="44"/>
      <c r="CHV426" s="44"/>
      <c r="CHW426" s="44"/>
      <c r="CHX426" s="44"/>
      <c r="CHY426" s="44"/>
      <c r="CHZ426" s="44"/>
      <c r="CIA426" s="44"/>
      <c r="CIB426" s="44"/>
      <c r="CIC426" s="44"/>
      <c r="CID426" s="44"/>
      <c r="CIE426" s="44"/>
      <c r="CIF426" s="44"/>
      <c r="CIG426" s="44"/>
      <c r="CIH426" s="44"/>
      <c r="CII426" s="44"/>
      <c r="CIJ426" s="44"/>
      <c r="CIK426" s="44"/>
      <c r="CIL426" s="44"/>
      <c r="CIM426" s="44"/>
      <c r="CIN426" s="44"/>
      <c r="CIO426" s="44"/>
      <c r="CIP426" s="44"/>
      <c r="CIQ426" s="44"/>
      <c r="CIR426" s="44"/>
      <c r="CIS426" s="44"/>
      <c r="CIT426" s="44"/>
      <c r="CIU426" s="44"/>
      <c r="CIV426" s="44"/>
      <c r="CIW426" s="44"/>
      <c r="CIX426" s="44"/>
      <c r="CIY426" s="44"/>
      <c r="CIZ426" s="44"/>
      <c r="CJA426" s="44"/>
      <c r="CJB426" s="44"/>
      <c r="CJC426" s="44"/>
      <c r="CJD426" s="44"/>
      <c r="CJE426" s="44"/>
      <c r="CJF426" s="44"/>
      <c r="CJG426" s="44"/>
      <c r="CJH426" s="44"/>
      <c r="CJI426" s="44"/>
      <c r="CJJ426" s="44"/>
      <c r="CJK426" s="44"/>
      <c r="CJL426" s="44"/>
      <c r="CJM426" s="44"/>
      <c r="CJN426" s="44"/>
      <c r="CJO426" s="44"/>
      <c r="CJP426" s="44"/>
      <c r="CJQ426" s="44"/>
      <c r="CJR426" s="44"/>
      <c r="CJS426" s="44"/>
      <c r="CJT426" s="44"/>
      <c r="CJU426" s="44"/>
      <c r="CJV426" s="44"/>
      <c r="CJW426" s="44"/>
      <c r="CJX426" s="44"/>
      <c r="CJY426" s="44"/>
      <c r="CJZ426" s="44"/>
      <c r="CKA426" s="44"/>
      <c r="CKB426" s="44"/>
      <c r="CKC426" s="44"/>
      <c r="CKD426" s="44"/>
      <c r="CKE426" s="44"/>
      <c r="CKF426" s="44"/>
      <c r="CKG426" s="44"/>
      <c r="CKH426" s="44"/>
      <c r="CKI426" s="44"/>
      <c r="CKJ426" s="44"/>
      <c r="CKK426" s="44"/>
      <c r="CKL426" s="44"/>
      <c r="CKM426" s="44"/>
      <c r="CKN426" s="44"/>
      <c r="CKO426" s="44"/>
      <c r="CKP426" s="44"/>
      <c r="CKQ426" s="44"/>
      <c r="CKR426" s="44"/>
      <c r="CKS426" s="44"/>
      <c r="CKT426" s="44"/>
      <c r="CKU426" s="44"/>
      <c r="CKV426" s="44"/>
      <c r="CKW426" s="44"/>
      <c r="CKX426" s="44"/>
      <c r="CKY426" s="44"/>
      <c r="CKZ426" s="44"/>
      <c r="CLA426" s="44"/>
      <c r="CLB426" s="44"/>
      <c r="CLC426" s="44"/>
      <c r="CLD426" s="44"/>
      <c r="CLE426" s="44"/>
      <c r="CLF426" s="44"/>
      <c r="CLG426" s="44"/>
      <c r="CLH426" s="44"/>
      <c r="CLI426" s="44"/>
      <c r="CLJ426" s="44"/>
      <c r="CLK426" s="44"/>
      <c r="CLL426" s="44"/>
      <c r="CLM426" s="44"/>
      <c r="CLN426" s="44"/>
      <c r="CLO426" s="44"/>
      <c r="CLP426" s="44"/>
      <c r="CLQ426" s="44"/>
      <c r="CLR426" s="44"/>
      <c r="CLS426" s="44"/>
      <c r="CLT426" s="44"/>
      <c r="CLU426" s="44"/>
      <c r="CLV426" s="44"/>
      <c r="CLW426" s="44"/>
      <c r="CLX426" s="44"/>
      <c r="CLY426" s="44"/>
      <c r="CLZ426" s="44"/>
      <c r="CMA426" s="44"/>
      <c r="CMB426" s="44"/>
      <c r="CMC426" s="44"/>
      <c r="CMD426" s="44"/>
      <c r="CME426" s="44"/>
      <c r="CMF426" s="44"/>
      <c r="CMG426" s="44"/>
      <c r="CMH426" s="44"/>
      <c r="CMI426" s="44"/>
      <c r="CMJ426" s="44"/>
      <c r="CMK426" s="44"/>
      <c r="CML426" s="44"/>
      <c r="CMM426" s="44"/>
      <c r="CMN426" s="44"/>
      <c r="CMO426" s="44"/>
      <c r="CMP426" s="44"/>
      <c r="CMQ426" s="44"/>
      <c r="CMR426" s="44"/>
      <c r="CMS426" s="44"/>
      <c r="CMT426" s="44"/>
      <c r="CMU426" s="44"/>
      <c r="CMV426" s="44"/>
      <c r="CMW426" s="44"/>
      <c r="CMX426" s="44"/>
      <c r="CMY426" s="44"/>
      <c r="CMZ426" s="44"/>
      <c r="CNA426" s="44"/>
      <c r="CNB426" s="44"/>
      <c r="CNC426" s="44"/>
      <c r="CND426" s="44"/>
      <c r="CNE426" s="44"/>
      <c r="CNF426" s="44"/>
      <c r="CNG426" s="44"/>
      <c r="CNH426" s="44"/>
      <c r="CNI426" s="44"/>
      <c r="CNJ426" s="44"/>
      <c r="CNK426" s="44"/>
      <c r="CNL426" s="44"/>
      <c r="CNM426" s="44"/>
      <c r="CNN426" s="44"/>
      <c r="CNO426" s="44"/>
      <c r="CNP426" s="44"/>
      <c r="CNQ426" s="44"/>
      <c r="CNR426" s="44"/>
      <c r="CNS426" s="44"/>
      <c r="CNT426" s="44"/>
      <c r="CNU426" s="44"/>
      <c r="CNV426" s="44"/>
      <c r="CNW426" s="44"/>
      <c r="CNX426" s="44"/>
      <c r="CNY426" s="44"/>
      <c r="CNZ426" s="44"/>
      <c r="COA426" s="44"/>
      <c r="COB426" s="44"/>
      <c r="COC426" s="44"/>
      <c r="COD426" s="44"/>
      <c r="COE426" s="44"/>
      <c r="COF426" s="44"/>
      <c r="COG426" s="44"/>
      <c r="COH426" s="44"/>
      <c r="COI426" s="44"/>
      <c r="COJ426" s="44"/>
      <c r="COK426" s="44"/>
      <c r="COL426" s="44"/>
      <c r="COM426" s="44"/>
      <c r="CON426" s="44"/>
      <c r="COO426" s="44"/>
      <c r="COP426" s="44"/>
      <c r="COQ426" s="44"/>
      <c r="COR426" s="44"/>
      <c r="COS426" s="44"/>
      <c r="COT426" s="44"/>
      <c r="COU426" s="44"/>
      <c r="COV426" s="44"/>
      <c r="COW426" s="44"/>
      <c r="COX426" s="44"/>
      <c r="COY426" s="44"/>
      <c r="COZ426" s="44"/>
      <c r="CPA426" s="44"/>
      <c r="CPB426" s="44"/>
      <c r="CPC426" s="44"/>
      <c r="CPD426" s="44"/>
      <c r="CPE426" s="44"/>
      <c r="CPF426" s="44"/>
      <c r="CPG426" s="44"/>
      <c r="CPH426" s="44"/>
      <c r="CPI426" s="44"/>
      <c r="CPJ426" s="44"/>
      <c r="CPK426" s="44"/>
      <c r="CPL426" s="44"/>
      <c r="CPM426" s="44"/>
      <c r="CPN426" s="44"/>
      <c r="CPO426" s="44"/>
      <c r="CPP426" s="44"/>
      <c r="CPQ426" s="44"/>
      <c r="CPR426" s="44"/>
      <c r="CPS426" s="44"/>
      <c r="CPT426" s="44"/>
      <c r="CPU426" s="44"/>
      <c r="CPV426" s="44"/>
      <c r="CPW426" s="44"/>
      <c r="CPX426" s="44"/>
      <c r="CPY426" s="44"/>
      <c r="CPZ426" s="44"/>
      <c r="CQA426" s="44"/>
      <c r="CQB426" s="44"/>
      <c r="CQC426" s="44"/>
      <c r="CQD426" s="44"/>
      <c r="CQE426" s="44"/>
      <c r="CQF426" s="44"/>
      <c r="CQG426" s="44"/>
      <c r="CQH426" s="44"/>
      <c r="CQI426" s="44"/>
      <c r="CQJ426" s="44"/>
      <c r="CQK426" s="44"/>
      <c r="CQL426" s="44"/>
      <c r="CQM426" s="44"/>
      <c r="CQN426" s="44"/>
      <c r="CQO426" s="44"/>
      <c r="CQP426" s="44"/>
      <c r="CQQ426" s="44"/>
      <c r="CQR426" s="44"/>
      <c r="CQS426" s="44"/>
      <c r="CQT426" s="44"/>
      <c r="CQU426" s="44"/>
      <c r="CQV426" s="44"/>
      <c r="CQW426" s="44"/>
      <c r="CQX426" s="44"/>
      <c r="CQY426" s="44"/>
      <c r="CQZ426" s="44"/>
      <c r="CRA426" s="44"/>
      <c r="CRB426" s="44"/>
      <c r="CRC426" s="44"/>
      <c r="CRD426" s="44"/>
      <c r="CRE426" s="44"/>
      <c r="CRF426" s="44"/>
      <c r="CRG426" s="44"/>
      <c r="CRH426" s="44"/>
      <c r="CRI426" s="44"/>
      <c r="CRJ426" s="44"/>
      <c r="CRK426" s="44"/>
      <c r="CRL426" s="44"/>
      <c r="CRM426" s="44"/>
      <c r="CRN426" s="44"/>
      <c r="CRO426" s="44"/>
      <c r="CRP426" s="44"/>
      <c r="CRQ426" s="44"/>
      <c r="CRR426" s="44"/>
      <c r="CRS426" s="44"/>
      <c r="CRT426" s="44"/>
      <c r="CRU426" s="44"/>
      <c r="CRV426" s="44"/>
      <c r="CRW426" s="44"/>
      <c r="CRX426" s="44"/>
      <c r="CRY426" s="44"/>
      <c r="CRZ426" s="44"/>
      <c r="CSA426" s="44"/>
      <c r="CSB426" s="44"/>
      <c r="CSC426" s="44"/>
      <c r="CSD426" s="44"/>
      <c r="CSE426" s="44"/>
      <c r="CSF426" s="44"/>
      <c r="CSG426" s="44"/>
      <c r="CSH426" s="44"/>
      <c r="CSI426" s="44"/>
      <c r="CSJ426" s="44"/>
      <c r="CSK426" s="44"/>
      <c r="CSL426" s="44"/>
      <c r="CSM426" s="44"/>
      <c r="CSN426" s="44"/>
      <c r="CSO426" s="44"/>
      <c r="CSP426" s="44"/>
      <c r="CSQ426" s="44"/>
      <c r="CSR426" s="44"/>
      <c r="CSS426" s="44"/>
      <c r="CST426" s="44"/>
      <c r="CSU426" s="44"/>
      <c r="CSV426" s="44"/>
      <c r="CSW426" s="44"/>
      <c r="CSX426" s="44"/>
      <c r="CSY426" s="44"/>
      <c r="CSZ426" s="44"/>
      <c r="CTA426" s="44"/>
      <c r="CTB426" s="44"/>
      <c r="CTC426" s="44"/>
      <c r="CTD426" s="44"/>
      <c r="CTE426" s="44"/>
      <c r="CTF426" s="44"/>
      <c r="CTG426" s="44"/>
      <c r="CTH426" s="44"/>
      <c r="CTI426" s="44"/>
      <c r="CTJ426" s="44"/>
      <c r="CTK426" s="44"/>
      <c r="CTL426" s="44"/>
      <c r="CTM426" s="44"/>
      <c r="CTN426" s="44"/>
      <c r="CTO426" s="44"/>
      <c r="CTP426" s="44"/>
      <c r="CTQ426" s="44"/>
      <c r="CTR426" s="44"/>
      <c r="CTS426" s="44"/>
      <c r="CTT426" s="44"/>
      <c r="CTU426" s="44"/>
      <c r="CTV426" s="44"/>
      <c r="CTW426" s="44"/>
      <c r="CTX426" s="44"/>
      <c r="CTY426" s="44"/>
      <c r="CTZ426" s="44"/>
      <c r="CUA426" s="44"/>
      <c r="CUB426" s="44"/>
      <c r="CUC426" s="44"/>
      <c r="CUD426" s="44"/>
      <c r="CUE426" s="44"/>
      <c r="CUF426" s="44"/>
      <c r="CUG426" s="44"/>
      <c r="CUH426" s="44"/>
      <c r="CUI426" s="44"/>
      <c r="CUJ426" s="44"/>
      <c r="CUK426" s="44"/>
      <c r="CUL426" s="44"/>
      <c r="CUM426" s="44"/>
      <c r="CUN426" s="44"/>
      <c r="CUO426" s="44"/>
      <c r="CUP426" s="44"/>
      <c r="CUQ426" s="44"/>
      <c r="CUR426" s="44"/>
      <c r="CUS426" s="44"/>
      <c r="CUT426" s="44"/>
      <c r="CUU426" s="44"/>
      <c r="CUV426" s="44"/>
      <c r="CUW426" s="44"/>
      <c r="CUX426" s="44"/>
      <c r="CUY426" s="44"/>
      <c r="CUZ426" s="44"/>
      <c r="CVA426" s="44"/>
      <c r="CVB426" s="44"/>
      <c r="CVC426" s="44"/>
      <c r="CVD426" s="44"/>
      <c r="CVE426" s="44"/>
      <c r="CVF426" s="44"/>
      <c r="CVG426" s="44"/>
      <c r="CVH426" s="44"/>
      <c r="CVI426" s="44"/>
      <c r="CVJ426" s="44"/>
      <c r="CVK426" s="44"/>
      <c r="CVL426" s="44"/>
      <c r="CVM426" s="44"/>
      <c r="CVN426" s="44"/>
      <c r="CVO426" s="44"/>
      <c r="CVP426" s="44"/>
      <c r="CVQ426" s="44"/>
      <c r="CVR426" s="44"/>
      <c r="CVS426" s="44"/>
      <c r="CVT426" s="44"/>
      <c r="CVU426" s="44"/>
      <c r="CVV426" s="44"/>
      <c r="CVW426" s="44"/>
      <c r="CVX426" s="44"/>
      <c r="CVY426" s="44"/>
      <c r="CVZ426" s="44"/>
      <c r="CWA426" s="44"/>
      <c r="CWB426" s="44"/>
      <c r="CWC426" s="44"/>
      <c r="CWD426" s="44"/>
      <c r="CWE426" s="44"/>
      <c r="CWF426" s="44"/>
      <c r="CWG426" s="44"/>
      <c r="CWH426" s="44"/>
      <c r="CWI426" s="44"/>
      <c r="CWJ426" s="44"/>
      <c r="CWK426" s="44"/>
      <c r="CWL426" s="44"/>
      <c r="CWM426" s="44"/>
      <c r="CWN426" s="44"/>
      <c r="CWO426" s="44"/>
      <c r="CWP426" s="44"/>
      <c r="CWQ426" s="44"/>
      <c r="CWR426" s="44"/>
      <c r="CWS426" s="44"/>
      <c r="CWT426" s="44"/>
      <c r="CWU426" s="44"/>
      <c r="CWV426" s="44"/>
      <c r="CWW426" s="44"/>
      <c r="CWX426" s="44"/>
      <c r="CWY426" s="44"/>
      <c r="CWZ426" s="44"/>
      <c r="CXA426" s="44"/>
      <c r="CXB426" s="44"/>
      <c r="CXC426" s="44"/>
      <c r="CXD426" s="44"/>
      <c r="CXE426" s="44"/>
      <c r="CXF426" s="44"/>
      <c r="CXG426" s="44"/>
      <c r="CXH426" s="44"/>
      <c r="CXI426" s="44"/>
      <c r="CXJ426" s="44"/>
      <c r="CXK426" s="44"/>
      <c r="CXL426" s="44"/>
      <c r="CXM426" s="44"/>
      <c r="CXN426" s="44"/>
      <c r="CXO426" s="44"/>
      <c r="CXP426" s="44"/>
      <c r="CXQ426" s="44"/>
      <c r="CXR426" s="44"/>
      <c r="CXS426" s="44"/>
      <c r="CXT426" s="44"/>
      <c r="CXU426" s="44"/>
      <c r="CXV426" s="44"/>
      <c r="CXW426" s="44"/>
      <c r="CXX426" s="44"/>
      <c r="CXY426" s="44"/>
      <c r="CXZ426" s="44"/>
      <c r="CYA426" s="44"/>
      <c r="CYB426" s="44"/>
      <c r="CYC426" s="44"/>
      <c r="CYD426" s="44"/>
      <c r="CYE426" s="44"/>
      <c r="CYF426" s="44"/>
      <c r="CYG426" s="44"/>
      <c r="CYH426" s="44"/>
      <c r="CYI426" s="44"/>
      <c r="CYJ426" s="44"/>
      <c r="CYK426" s="44"/>
      <c r="CYL426" s="44"/>
      <c r="CYM426" s="44"/>
      <c r="CYN426" s="44"/>
      <c r="CYO426" s="44"/>
      <c r="CYP426" s="44"/>
      <c r="CYQ426" s="44"/>
      <c r="CYR426" s="44"/>
      <c r="CYS426" s="44"/>
      <c r="CYT426" s="44"/>
      <c r="CYU426" s="44"/>
      <c r="CYV426" s="44"/>
      <c r="CYW426" s="44"/>
      <c r="CYX426" s="44"/>
      <c r="CYY426" s="44"/>
      <c r="CYZ426" s="44"/>
      <c r="CZA426" s="44"/>
      <c r="CZB426" s="44"/>
      <c r="CZC426" s="44"/>
      <c r="CZD426" s="44"/>
      <c r="CZE426" s="44"/>
      <c r="CZF426" s="44"/>
      <c r="CZG426" s="44"/>
      <c r="CZH426" s="44"/>
      <c r="CZI426" s="44"/>
      <c r="CZJ426" s="44"/>
      <c r="CZK426" s="44"/>
      <c r="CZL426" s="44"/>
      <c r="CZM426" s="44"/>
      <c r="CZN426" s="44"/>
      <c r="CZO426" s="44"/>
      <c r="CZP426" s="44"/>
      <c r="CZQ426" s="44"/>
      <c r="CZR426" s="44"/>
      <c r="CZS426" s="44"/>
      <c r="CZT426" s="44"/>
      <c r="CZU426" s="44"/>
      <c r="CZV426" s="44"/>
      <c r="CZW426" s="44"/>
      <c r="CZX426" s="44"/>
      <c r="CZY426" s="44"/>
      <c r="CZZ426" s="44"/>
      <c r="DAA426" s="44"/>
      <c r="DAB426" s="44"/>
      <c r="DAC426" s="44"/>
      <c r="DAD426" s="44"/>
      <c r="DAE426" s="44"/>
      <c r="DAF426" s="44"/>
      <c r="DAG426" s="44"/>
      <c r="DAH426" s="44"/>
      <c r="DAI426" s="44"/>
      <c r="DAJ426" s="44"/>
      <c r="DAK426" s="44"/>
      <c r="DAL426" s="44"/>
      <c r="DAM426" s="44"/>
      <c r="DAN426" s="44"/>
      <c r="DAO426" s="44"/>
      <c r="DAP426" s="44"/>
      <c r="DAQ426" s="44"/>
      <c r="DAR426" s="44"/>
      <c r="DAS426" s="44"/>
      <c r="DAT426" s="44"/>
      <c r="DAU426" s="44"/>
      <c r="DAV426" s="44"/>
      <c r="DAW426" s="44"/>
      <c r="DAX426" s="44"/>
      <c r="DAY426" s="44"/>
      <c r="DAZ426" s="44"/>
      <c r="DBA426" s="44"/>
      <c r="DBB426" s="44"/>
      <c r="DBC426" s="44"/>
      <c r="DBD426" s="44"/>
      <c r="DBE426" s="44"/>
      <c r="DBF426" s="44"/>
      <c r="DBG426" s="44"/>
      <c r="DBH426" s="44"/>
      <c r="DBI426" s="44"/>
      <c r="DBJ426" s="44"/>
      <c r="DBK426" s="44"/>
      <c r="DBL426" s="44"/>
      <c r="DBM426" s="44"/>
      <c r="DBN426" s="44"/>
      <c r="DBO426" s="44"/>
      <c r="DBP426" s="44"/>
      <c r="DBQ426" s="44"/>
      <c r="DBR426" s="44"/>
      <c r="DBS426" s="44"/>
      <c r="DBT426" s="44"/>
      <c r="DBU426" s="44"/>
      <c r="DBV426" s="44"/>
      <c r="DBW426" s="44"/>
      <c r="DBX426" s="44"/>
      <c r="DBY426" s="44"/>
      <c r="DBZ426" s="44"/>
      <c r="DCA426" s="44"/>
      <c r="DCB426" s="44"/>
      <c r="DCC426" s="44"/>
      <c r="DCD426" s="44"/>
      <c r="DCE426" s="44"/>
      <c r="DCF426" s="44"/>
      <c r="DCG426" s="44"/>
      <c r="DCH426" s="44"/>
      <c r="DCI426" s="44"/>
      <c r="DCJ426" s="44"/>
      <c r="DCK426" s="44"/>
      <c r="DCL426" s="44"/>
      <c r="DCM426" s="44"/>
      <c r="DCN426" s="44"/>
      <c r="DCO426" s="44"/>
      <c r="DCP426" s="44"/>
      <c r="DCQ426" s="44"/>
      <c r="DCR426" s="44"/>
      <c r="DCS426" s="44"/>
      <c r="DCT426" s="44"/>
      <c r="DCU426" s="44"/>
      <c r="DCV426" s="44"/>
      <c r="DCW426" s="44"/>
      <c r="DCX426" s="44"/>
      <c r="DCY426" s="44"/>
      <c r="DCZ426" s="44"/>
      <c r="DDA426" s="44"/>
      <c r="DDB426" s="44"/>
      <c r="DDC426" s="44"/>
      <c r="DDD426" s="44"/>
      <c r="DDE426" s="44"/>
      <c r="DDF426" s="44"/>
      <c r="DDG426" s="44"/>
      <c r="DDH426" s="44"/>
      <c r="DDI426" s="44"/>
      <c r="DDJ426" s="44"/>
      <c r="DDK426" s="44"/>
      <c r="DDL426" s="44"/>
      <c r="DDM426" s="44"/>
      <c r="DDN426" s="44"/>
      <c r="DDO426" s="44"/>
      <c r="DDP426" s="44"/>
      <c r="DDQ426" s="44"/>
      <c r="DDR426" s="44"/>
      <c r="DDS426" s="44"/>
      <c r="DDT426" s="44"/>
      <c r="DDU426" s="44"/>
      <c r="DDV426" s="44"/>
      <c r="DDW426" s="44"/>
      <c r="DDX426" s="44"/>
      <c r="DDY426" s="44"/>
      <c r="DDZ426" s="44"/>
      <c r="DEA426" s="44"/>
      <c r="DEB426" s="44"/>
      <c r="DEC426" s="44"/>
      <c r="DED426" s="44"/>
      <c r="DEE426" s="44"/>
      <c r="DEF426" s="44"/>
      <c r="DEG426" s="44"/>
      <c r="DEH426" s="44"/>
      <c r="DEI426" s="44"/>
      <c r="DEJ426" s="44"/>
      <c r="DEK426" s="44"/>
      <c r="DEL426" s="44"/>
      <c r="DEM426" s="44"/>
      <c r="DEN426" s="44"/>
      <c r="DEO426" s="44"/>
      <c r="DEP426" s="44"/>
      <c r="DEQ426" s="44"/>
      <c r="DER426" s="44"/>
      <c r="DES426" s="44"/>
      <c r="DET426" s="44"/>
      <c r="DEU426" s="44"/>
      <c r="DEV426" s="44"/>
      <c r="DEW426" s="44"/>
      <c r="DEX426" s="44"/>
      <c r="DEY426" s="44"/>
      <c r="DEZ426" s="44"/>
      <c r="DFA426" s="44"/>
      <c r="DFB426" s="44"/>
      <c r="DFC426" s="44"/>
      <c r="DFD426" s="44"/>
      <c r="DFE426" s="44"/>
      <c r="DFF426" s="44"/>
      <c r="DFG426" s="44"/>
      <c r="DFH426" s="44"/>
      <c r="DFI426" s="44"/>
      <c r="DFJ426" s="44"/>
      <c r="DFK426" s="44"/>
      <c r="DFL426" s="44"/>
      <c r="DFM426" s="44"/>
      <c r="DFN426" s="44"/>
      <c r="DFO426" s="44"/>
      <c r="DFP426" s="44"/>
      <c r="DFQ426" s="44"/>
      <c r="DFR426" s="44"/>
      <c r="DFS426" s="44"/>
      <c r="DFT426" s="44"/>
      <c r="DFU426" s="44"/>
      <c r="DFV426" s="44"/>
      <c r="DFW426" s="44"/>
      <c r="DFX426" s="44"/>
      <c r="DFY426" s="44"/>
      <c r="DFZ426" s="44"/>
      <c r="DGA426" s="44"/>
      <c r="DGB426" s="44"/>
      <c r="DGC426" s="44"/>
      <c r="DGD426" s="44"/>
      <c r="DGE426" s="44"/>
      <c r="DGF426" s="44"/>
      <c r="DGG426" s="44"/>
      <c r="DGH426" s="44"/>
      <c r="DGI426" s="44"/>
      <c r="DGJ426" s="44"/>
      <c r="DGK426" s="44"/>
      <c r="DGL426" s="44"/>
      <c r="DGM426" s="44"/>
      <c r="DGN426" s="44"/>
      <c r="DGO426" s="44"/>
      <c r="DGP426" s="44"/>
      <c r="DGQ426" s="44"/>
      <c r="DGR426" s="44"/>
      <c r="DGS426" s="44"/>
      <c r="DGT426" s="44"/>
      <c r="DGU426" s="44"/>
      <c r="DGV426" s="44"/>
      <c r="DGW426" s="44"/>
      <c r="DGX426" s="44"/>
      <c r="DGY426" s="44"/>
      <c r="DGZ426" s="44"/>
      <c r="DHA426" s="44"/>
      <c r="DHB426" s="44"/>
      <c r="DHC426" s="44"/>
      <c r="DHD426" s="44"/>
      <c r="DHE426" s="44"/>
      <c r="DHF426" s="44"/>
      <c r="DHG426" s="44"/>
      <c r="DHH426" s="44"/>
      <c r="DHI426" s="44"/>
      <c r="DHJ426" s="44"/>
      <c r="DHK426" s="44"/>
      <c r="DHL426" s="44"/>
      <c r="DHM426" s="44"/>
      <c r="DHN426" s="44"/>
      <c r="DHO426" s="44"/>
      <c r="DHP426" s="44"/>
      <c r="DHQ426" s="44"/>
      <c r="DHR426" s="44"/>
      <c r="DHS426" s="44"/>
      <c r="DHT426" s="44"/>
      <c r="DHU426" s="44"/>
      <c r="DHV426" s="44"/>
      <c r="DHW426" s="44"/>
      <c r="DHX426" s="44"/>
      <c r="DHY426" s="44"/>
      <c r="DHZ426" s="44"/>
      <c r="DIA426" s="44"/>
      <c r="DIB426" s="44"/>
      <c r="DIC426" s="44"/>
      <c r="DID426" s="44"/>
      <c r="DIE426" s="44"/>
      <c r="DIF426" s="44"/>
      <c r="DIG426" s="44"/>
      <c r="DIH426" s="44"/>
      <c r="DII426" s="44"/>
      <c r="DIJ426" s="44"/>
      <c r="DIK426" s="44"/>
      <c r="DIL426" s="44"/>
      <c r="DIM426" s="44"/>
      <c r="DIN426" s="44"/>
      <c r="DIO426" s="44"/>
      <c r="DIP426" s="44"/>
      <c r="DIQ426" s="44"/>
      <c r="DIR426" s="44"/>
      <c r="DIS426" s="44"/>
      <c r="DIT426" s="44"/>
      <c r="DIU426" s="44"/>
      <c r="DIV426" s="44"/>
      <c r="DIW426" s="44"/>
      <c r="DIX426" s="44"/>
      <c r="DIY426" s="44"/>
      <c r="DIZ426" s="44"/>
      <c r="DJA426" s="44"/>
      <c r="DJB426" s="44"/>
      <c r="DJC426" s="44"/>
      <c r="DJD426" s="44"/>
      <c r="DJE426" s="44"/>
      <c r="DJF426" s="44"/>
      <c r="DJG426" s="44"/>
      <c r="DJH426" s="44"/>
      <c r="DJI426" s="44"/>
      <c r="DJJ426" s="44"/>
      <c r="DJK426" s="44"/>
      <c r="DJL426" s="44"/>
      <c r="DJM426" s="44"/>
      <c r="DJN426" s="44"/>
      <c r="DJO426" s="44"/>
      <c r="DJP426" s="44"/>
      <c r="DJQ426" s="44"/>
      <c r="DJR426" s="44"/>
      <c r="DJS426" s="44"/>
      <c r="DJT426" s="44"/>
      <c r="DJU426" s="44"/>
      <c r="DJV426" s="44"/>
      <c r="DJW426" s="44"/>
      <c r="DJX426" s="44"/>
      <c r="DJY426" s="44"/>
      <c r="DJZ426" s="44"/>
      <c r="DKA426" s="44"/>
      <c r="DKB426" s="44"/>
      <c r="DKC426" s="44"/>
      <c r="DKD426" s="44"/>
      <c r="DKE426" s="44"/>
      <c r="DKF426" s="44"/>
      <c r="DKG426" s="44"/>
      <c r="DKH426" s="44"/>
      <c r="DKI426" s="44"/>
      <c r="DKJ426" s="44"/>
      <c r="DKK426" s="44"/>
      <c r="DKL426" s="44"/>
      <c r="DKM426" s="44"/>
      <c r="DKN426" s="44"/>
      <c r="DKO426" s="44"/>
      <c r="DKP426" s="44"/>
      <c r="DKQ426" s="44"/>
      <c r="DKR426" s="44"/>
      <c r="DKS426" s="44"/>
      <c r="DKT426" s="44"/>
      <c r="DKU426" s="44"/>
      <c r="DKV426" s="44"/>
      <c r="DKW426" s="44"/>
      <c r="DKX426" s="44"/>
      <c r="DKY426" s="44"/>
      <c r="DKZ426" s="44"/>
      <c r="DLA426" s="44"/>
      <c r="DLB426" s="44"/>
      <c r="DLC426" s="44"/>
      <c r="DLD426" s="44"/>
      <c r="DLE426" s="44"/>
      <c r="DLF426" s="44"/>
      <c r="DLG426" s="44"/>
      <c r="DLH426" s="44"/>
      <c r="DLI426" s="44"/>
      <c r="DLJ426" s="44"/>
      <c r="DLK426" s="44"/>
      <c r="DLL426" s="44"/>
      <c r="DLM426" s="44"/>
      <c r="DLN426" s="44"/>
      <c r="DLO426" s="44"/>
      <c r="DLP426" s="44"/>
      <c r="DLQ426" s="44"/>
      <c r="DLR426" s="44"/>
      <c r="DLS426" s="44"/>
      <c r="DLT426" s="44"/>
      <c r="DLU426" s="44"/>
      <c r="DLV426" s="44"/>
      <c r="DLW426" s="44"/>
      <c r="DLX426" s="44"/>
      <c r="DLY426" s="44"/>
      <c r="DLZ426" s="44"/>
      <c r="DMA426" s="44"/>
      <c r="DMB426" s="44"/>
      <c r="DMC426" s="44"/>
      <c r="DMD426" s="44"/>
      <c r="DME426" s="44"/>
      <c r="DMF426" s="44"/>
      <c r="DMG426" s="44"/>
      <c r="DMH426" s="44"/>
      <c r="DMI426" s="44"/>
      <c r="DMJ426" s="44"/>
      <c r="DMK426" s="44"/>
      <c r="DML426" s="44"/>
      <c r="DMM426" s="44"/>
      <c r="DMN426" s="44"/>
      <c r="DMO426" s="44"/>
      <c r="DMP426" s="44"/>
      <c r="DMQ426" s="44"/>
      <c r="DMR426" s="44"/>
      <c r="DMS426" s="44"/>
      <c r="DMT426" s="44"/>
      <c r="DMU426" s="44"/>
      <c r="DMV426" s="44"/>
      <c r="DMW426" s="44"/>
      <c r="DMX426" s="44"/>
      <c r="DMY426" s="44"/>
      <c r="DMZ426" s="44"/>
      <c r="DNA426" s="44"/>
      <c r="DNB426" s="44"/>
      <c r="DNC426" s="44"/>
      <c r="DND426" s="44"/>
      <c r="DNE426" s="44"/>
      <c r="DNF426" s="44"/>
      <c r="DNG426" s="44"/>
      <c r="DNH426" s="44"/>
      <c r="DNI426" s="44"/>
      <c r="DNJ426" s="44"/>
      <c r="DNK426" s="44"/>
      <c r="DNL426" s="44"/>
      <c r="DNM426" s="44"/>
      <c r="DNN426" s="44"/>
      <c r="DNO426" s="44"/>
      <c r="DNP426" s="44"/>
      <c r="DNQ426" s="44"/>
      <c r="DNR426" s="44"/>
      <c r="DNS426" s="44"/>
      <c r="DNT426" s="44"/>
      <c r="DNU426" s="44"/>
      <c r="DNV426" s="44"/>
      <c r="DNW426" s="44"/>
      <c r="DNX426" s="44"/>
      <c r="DNY426" s="44"/>
      <c r="DNZ426" s="44"/>
      <c r="DOA426" s="44"/>
      <c r="DOB426" s="44"/>
      <c r="DOC426" s="44"/>
      <c r="DOD426" s="44"/>
      <c r="DOE426" s="44"/>
      <c r="DOF426" s="44"/>
      <c r="DOG426" s="44"/>
      <c r="DOH426" s="44"/>
      <c r="DOI426" s="44"/>
      <c r="DOJ426" s="44"/>
      <c r="DOK426" s="44"/>
      <c r="DOL426" s="44"/>
      <c r="DOM426" s="44"/>
      <c r="DON426" s="44"/>
      <c r="DOO426" s="44"/>
      <c r="DOP426" s="44"/>
      <c r="DOQ426" s="44"/>
      <c r="DOR426" s="44"/>
      <c r="DOS426" s="44"/>
      <c r="DOT426" s="44"/>
      <c r="DOU426" s="44"/>
      <c r="DOV426" s="44"/>
      <c r="DOW426" s="44"/>
      <c r="DOX426" s="44"/>
      <c r="DOY426" s="44"/>
      <c r="DOZ426" s="44"/>
      <c r="DPA426" s="44"/>
      <c r="DPB426" s="44"/>
      <c r="DPC426" s="44"/>
      <c r="DPD426" s="44"/>
      <c r="DPE426" s="44"/>
      <c r="DPF426" s="44"/>
      <c r="DPG426" s="44"/>
      <c r="DPH426" s="44"/>
      <c r="DPI426" s="44"/>
      <c r="DPJ426" s="44"/>
      <c r="DPK426" s="44"/>
      <c r="DPL426" s="44"/>
      <c r="DPM426" s="44"/>
      <c r="DPN426" s="44"/>
      <c r="DPO426" s="44"/>
      <c r="DPP426" s="44"/>
      <c r="DPQ426" s="44"/>
      <c r="DPR426" s="44"/>
      <c r="DPS426" s="44"/>
      <c r="DPT426" s="44"/>
      <c r="DPU426" s="44"/>
      <c r="DPV426" s="44"/>
      <c r="DPW426" s="44"/>
      <c r="DPX426" s="44"/>
      <c r="DPY426" s="44"/>
      <c r="DPZ426" s="44"/>
      <c r="DQA426" s="44"/>
      <c r="DQB426" s="44"/>
      <c r="DQC426" s="44"/>
      <c r="DQD426" s="44"/>
      <c r="DQE426" s="44"/>
      <c r="DQF426" s="44"/>
      <c r="DQG426" s="44"/>
      <c r="DQH426" s="44"/>
      <c r="DQI426" s="44"/>
      <c r="DQJ426" s="44"/>
      <c r="DQK426" s="44"/>
      <c r="DQL426" s="44"/>
      <c r="DQM426" s="44"/>
      <c r="DQN426" s="44"/>
      <c r="DQO426" s="44"/>
      <c r="DQP426" s="44"/>
      <c r="DQQ426" s="44"/>
      <c r="DQR426" s="44"/>
      <c r="DQS426" s="44"/>
      <c r="DQT426" s="44"/>
      <c r="DQU426" s="44"/>
      <c r="DQV426" s="44"/>
      <c r="DQW426" s="44"/>
      <c r="DQX426" s="44"/>
      <c r="DQY426" s="44"/>
      <c r="DQZ426" s="44"/>
      <c r="DRA426" s="44"/>
      <c r="DRB426" s="44"/>
      <c r="DRC426" s="44"/>
      <c r="DRD426" s="44"/>
      <c r="DRE426" s="44"/>
      <c r="DRF426" s="44"/>
      <c r="DRG426" s="44"/>
      <c r="DRH426" s="44"/>
      <c r="DRI426" s="44"/>
      <c r="DRJ426" s="44"/>
      <c r="DRK426" s="44"/>
      <c r="DRL426" s="44"/>
      <c r="DRM426" s="44"/>
      <c r="DRN426" s="44"/>
      <c r="DRO426" s="44"/>
      <c r="DRP426" s="44"/>
      <c r="DRQ426" s="44"/>
      <c r="DRR426" s="44"/>
      <c r="DRS426" s="44"/>
      <c r="DRT426" s="44"/>
      <c r="DRU426" s="44"/>
      <c r="DRV426" s="44"/>
      <c r="DRW426" s="44"/>
      <c r="DRX426" s="44"/>
      <c r="DRY426" s="44"/>
      <c r="DRZ426" s="44"/>
      <c r="DSA426" s="44"/>
      <c r="DSB426" s="44"/>
      <c r="DSC426" s="44"/>
      <c r="DSD426" s="44"/>
      <c r="DSE426" s="44"/>
      <c r="DSF426" s="44"/>
      <c r="DSG426" s="44"/>
      <c r="DSH426" s="44"/>
      <c r="DSI426" s="44"/>
      <c r="DSJ426" s="44"/>
      <c r="DSK426" s="44"/>
      <c r="DSL426" s="44"/>
      <c r="DSM426" s="44"/>
      <c r="DSN426" s="44"/>
      <c r="DSO426" s="44"/>
      <c r="DSP426" s="44"/>
      <c r="DSQ426" s="44"/>
      <c r="DSR426" s="44"/>
      <c r="DSS426" s="44"/>
      <c r="DST426" s="44"/>
      <c r="DSU426" s="44"/>
      <c r="DSV426" s="44"/>
      <c r="DSW426" s="44"/>
      <c r="DSX426" s="44"/>
      <c r="DSY426" s="44"/>
      <c r="DSZ426" s="44"/>
      <c r="DTA426" s="44"/>
      <c r="DTB426" s="44"/>
      <c r="DTC426" s="44"/>
      <c r="DTD426" s="44"/>
      <c r="DTE426" s="44"/>
      <c r="DTF426" s="44"/>
      <c r="DTG426" s="44"/>
      <c r="DTH426" s="44"/>
      <c r="DTI426" s="44"/>
      <c r="DTJ426" s="44"/>
      <c r="DTK426" s="44"/>
      <c r="DTL426" s="44"/>
      <c r="DTM426" s="44"/>
      <c r="DTN426" s="44"/>
      <c r="DTO426" s="44"/>
      <c r="DTP426" s="44"/>
      <c r="DTQ426" s="44"/>
      <c r="DTR426" s="44"/>
      <c r="DTS426" s="44"/>
      <c r="DTT426" s="44"/>
      <c r="DTU426" s="44"/>
      <c r="DTV426" s="44"/>
      <c r="DTW426" s="44"/>
      <c r="DTX426" s="44"/>
      <c r="DTY426" s="44"/>
      <c r="DTZ426" s="44"/>
      <c r="DUA426" s="44"/>
      <c r="DUB426" s="44"/>
      <c r="DUC426" s="44"/>
      <c r="DUD426" s="44"/>
      <c r="DUE426" s="44"/>
      <c r="DUF426" s="44"/>
      <c r="DUG426" s="44"/>
      <c r="DUH426" s="44"/>
      <c r="DUI426" s="44"/>
      <c r="DUJ426" s="44"/>
      <c r="DUK426" s="44"/>
      <c r="DUL426" s="44"/>
      <c r="DUM426" s="44"/>
      <c r="DUN426" s="44"/>
      <c r="DUO426" s="44"/>
      <c r="DUP426" s="44"/>
      <c r="DUQ426" s="44"/>
      <c r="DUR426" s="44"/>
      <c r="DUS426" s="44"/>
      <c r="DUT426" s="44"/>
      <c r="DUU426" s="44"/>
      <c r="DUV426" s="44"/>
      <c r="DUW426" s="44"/>
      <c r="DUX426" s="44"/>
      <c r="DUY426" s="44"/>
      <c r="DUZ426" s="44"/>
      <c r="DVA426" s="44"/>
      <c r="DVB426" s="44"/>
      <c r="DVC426" s="44"/>
      <c r="DVD426" s="44"/>
      <c r="DVE426" s="44"/>
      <c r="DVF426" s="44"/>
      <c r="DVG426" s="44"/>
      <c r="DVH426" s="44"/>
      <c r="DVI426" s="44"/>
      <c r="DVJ426" s="44"/>
      <c r="DVK426" s="44"/>
      <c r="DVL426" s="44"/>
      <c r="DVM426" s="44"/>
      <c r="DVN426" s="44"/>
      <c r="DVO426" s="44"/>
      <c r="DVP426" s="44"/>
      <c r="DVQ426" s="44"/>
      <c r="DVR426" s="44"/>
      <c r="DVS426" s="44"/>
      <c r="DVT426" s="44"/>
      <c r="DVU426" s="44"/>
      <c r="DVV426" s="44"/>
      <c r="DVW426" s="44"/>
      <c r="DVX426" s="44"/>
      <c r="DVY426" s="44"/>
      <c r="DVZ426" s="44"/>
      <c r="DWA426" s="44"/>
      <c r="DWB426" s="44"/>
      <c r="DWC426" s="44"/>
      <c r="DWD426" s="44"/>
      <c r="DWE426" s="44"/>
      <c r="DWF426" s="44"/>
      <c r="DWG426" s="44"/>
      <c r="DWH426" s="44"/>
      <c r="DWI426" s="44"/>
      <c r="DWJ426" s="44"/>
      <c r="DWK426" s="44"/>
      <c r="DWL426" s="44"/>
      <c r="DWM426" s="44"/>
      <c r="DWN426" s="44"/>
      <c r="DWO426" s="44"/>
      <c r="DWP426" s="44"/>
      <c r="DWQ426" s="44"/>
      <c r="DWR426" s="44"/>
      <c r="DWS426" s="44"/>
      <c r="DWT426" s="44"/>
      <c r="DWU426" s="44"/>
      <c r="DWV426" s="44"/>
      <c r="DWW426" s="44"/>
      <c r="DWX426" s="44"/>
      <c r="DWY426" s="44"/>
      <c r="DWZ426" s="44"/>
      <c r="DXA426" s="44"/>
      <c r="DXB426" s="44"/>
      <c r="DXC426" s="44"/>
      <c r="DXD426" s="44"/>
      <c r="DXE426" s="44"/>
      <c r="DXF426" s="44"/>
      <c r="DXG426" s="44"/>
      <c r="DXH426" s="44"/>
      <c r="DXI426" s="44"/>
      <c r="DXJ426" s="44"/>
      <c r="DXK426" s="44"/>
      <c r="DXL426" s="44"/>
      <c r="DXM426" s="44"/>
      <c r="DXN426" s="44"/>
      <c r="DXO426" s="44"/>
      <c r="DXP426" s="44"/>
      <c r="DXQ426" s="44"/>
      <c r="DXR426" s="44"/>
      <c r="DXS426" s="44"/>
      <c r="DXT426" s="44"/>
      <c r="DXU426" s="44"/>
      <c r="DXV426" s="44"/>
      <c r="DXW426" s="44"/>
      <c r="DXX426" s="44"/>
      <c r="DXY426" s="44"/>
      <c r="DXZ426" s="44"/>
      <c r="DYA426" s="44"/>
      <c r="DYB426" s="44"/>
      <c r="DYC426" s="44"/>
      <c r="DYD426" s="44"/>
      <c r="DYE426" s="44"/>
      <c r="DYF426" s="44"/>
      <c r="DYG426" s="44"/>
      <c r="DYH426" s="44"/>
      <c r="DYI426" s="44"/>
      <c r="DYJ426" s="44"/>
      <c r="DYK426" s="44"/>
      <c r="DYL426" s="44"/>
      <c r="DYM426" s="44"/>
      <c r="DYN426" s="44"/>
      <c r="DYO426" s="44"/>
      <c r="DYP426" s="44"/>
      <c r="DYQ426" s="44"/>
      <c r="DYR426" s="44"/>
      <c r="DYS426" s="44"/>
      <c r="DYT426" s="44"/>
      <c r="DYU426" s="44"/>
      <c r="DYV426" s="44"/>
      <c r="DYW426" s="44"/>
      <c r="DYX426" s="44"/>
      <c r="DYY426" s="44"/>
      <c r="DYZ426" s="44"/>
      <c r="DZA426" s="44"/>
      <c r="DZB426" s="44"/>
      <c r="DZC426" s="44"/>
      <c r="DZD426" s="44"/>
      <c r="DZE426" s="44"/>
      <c r="DZF426" s="44"/>
      <c r="DZG426" s="44"/>
      <c r="DZH426" s="44"/>
      <c r="DZI426" s="44"/>
      <c r="DZJ426" s="44"/>
      <c r="DZK426" s="44"/>
      <c r="DZL426" s="44"/>
      <c r="DZM426" s="44"/>
      <c r="DZN426" s="44"/>
      <c r="DZO426" s="44"/>
      <c r="DZP426" s="44"/>
      <c r="DZQ426" s="44"/>
      <c r="DZR426" s="44"/>
      <c r="DZS426" s="44"/>
      <c r="DZT426" s="44"/>
      <c r="DZU426" s="44"/>
      <c r="DZV426" s="44"/>
      <c r="DZW426" s="44"/>
      <c r="DZX426" s="44"/>
      <c r="DZY426" s="44"/>
      <c r="DZZ426" s="44"/>
      <c r="EAA426" s="44"/>
      <c r="EAB426" s="44"/>
      <c r="EAC426" s="44"/>
      <c r="EAD426" s="44"/>
      <c r="EAE426" s="44"/>
      <c r="EAF426" s="44"/>
      <c r="EAG426" s="44"/>
      <c r="EAH426" s="44"/>
      <c r="EAI426" s="44"/>
      <c r="EAJ426" s="44"/>
      <c r="EAK426" s="44"/>
      <c r="EAL426" s="44"/>
      <c r="EAM426" s="44"/>
      <c r="EAN426" s="44"/>
      <c r="EAO426" s="44"/>
      <c r="EAP426" s="44"/>
      <c r="EAQ426" s="44"/>
      <c r="EAR426" s="44"/>
      <c r="EAS426" s="44"/>
      <c r="EAT426" s="44"/>
      <c r="EAU426" s="44"/>
      <c r="EAV426" s="44"/>
      <c r="EAW426" s="44"/>
      <c r="EAX426" s="44"/>
      <c r="EAY426" s="44"/>
      <c r="EAZ426" s="44"/>
      <c r="EBA426" s="44"/>
      <c r="EBB426" s="44"/>
      <c r="EBC426" s="44"/>
      <c r="EBD426" s="44"/>
      <c r="EBE426" s="44"/>
      <c r="EBF426" s="44"/>
      <c r="EBG426" s="44"/>
      <c r="EBH426" s="44"/>
      <c r="EBI426" s="44"/>
      <c r="EBJ426" s="44"/>
      <c r="EBK426" s="44"/>
      <c r="EBL426" s="44"/>
      <c r="EBM426" s="44"/>
      <c r="EBN426" s="44"/>
      <c r="EBO426" s="44"/>
      <c r="EBP426" s="44"/>
      <c r="EBQ426" s="44"/>
      <c r="EBR426" s="44"/>
      <c r="EBS426" s="44"/>
      <c r="EBT426" s="44"/>
      <c r="EBU426" s="44"/>
      <c r="EBV426" s="44"/>
      <c r="EBW426" s="44"/>
      <c r="EBX426" s="44"/>
      <c r="EBY426" s="44"/>
      <c r="EBZ426" s="44"/>
      <c r="ECA426" s="44"/>
      <c r="ECB426" s="44"/>
      <c r="ECC426" s="44"/>
      <c r="ECD426" s="44"/>
      <c r="ECE426" s="44"/>
      <c r="ECF426" s="44"/>
      <c r="ECG426" s="44"/>
      <c r="ECH426" s="44"/>
      <c r="ECI426" s="44"/>
      <c r="ECJ426" s="44"/>
      <c r="ECK426" s="44"/>
      <c r="ECL426" s="44"/>
      <c r="ECM426" s="44"/>
      <c r="ECN426" s="44"/>
      <c r="ECO426" s="44"/>
      <c r="ECP426" s="44"/>
      <c r="ECQ426" s="44"/>
      <c r="ECR426" s="44"/>
      <c r="ECS426" s="44"/>
      <c r="ECT426" s="44"/>
      <c r="ECU426" s="44"/>
      <c r="ECV426" s="44"/>
      <c r="ECW426" s="44"/>
      <c r="ECX426" s="44"/>
      <c r="ECY426" s="44"/>
      <c r="ECZ426" s="44"/>
      <c r="EDA426" s="44"/>
      <c r="EDB426" s="44"/>
      <c r="EDC426" s="44"/>
      <c r="EDD426" s="44"/>
      <c r="EDE426" s="44"/>
      <c r="EDF426" s="44"/>
      <c r="EDG426" s="44"/>
      <c r="EDH426" s="44"/>
      <c r="EDI426" s="44"/>
      <c r="EDJ426" s="44"/>
      <c r="EDK426" s="44"/>
      <c r="EDL426" s="44"/>
      <c r="EDM426" s="44"/>
      <c r="EDN426" s="44"/>
      <c r="EDO426" s="44"/>
      <c r="EDP426" s="44"/>
      <c r="EDQ426" s="44"/>
      <c r="EDR426" s="44"/>
      <c r="EDS426" s="44"/>
      <c r="EDT426" s="44"/>
      <c r="EDU426" s="44"/>
      <c r="EDV426" s="44"/>
      <c r="EDW426" s="44"/>
      <c r="EDX426" s="44"/>
      <c r="EDY426" s="44"/>
      <c r="EDZ426" s="44"/>
      <c r="EEA426" s="44"/>
      <c r="EEB426" s="44"/>
      <c r="EEC426" s="44"/>
      <c r="EED426" s="44"/>
      <c r="EEE426" s="44"/>
      <c r="EEF426" s="44"/>
      <c r="EEG426" s="44"/>
      <c r="EEH426" s="44"/>
      <c r="EEI426" s="44"/>
      <c r="EEJ426" s="44"/>
      <c r="EEK426" s="44"/>
      <c r="EEL426" s="44"/>
      <c r="EEM426" s="44"/>
      <c r="EEN426" s="44"/>
      <c r="EEO426" s="44"/>
      <c r="EEP426" s="44"/>
      <c r="EEQ426" s="44"/>
      <c r="EER426" s="44"/>
      <c r="EES426" s="44"/>
      <c r="EET426" s="44"/>
      <c r="EEU426" s="44"/>
      <c r="EEV426" s="44"/>
      <c r="EEW426" s="44"/>
      <c r="EEX426" s="44"/>
      <c r="EEY426" s="44"/>
      <c r="EEZ426" s="44"/>
      <c r="EFA426" s="44"/>
      <c r="EFB426" s="44"/>
      <c r="EFC426" s="44"/>
      <c r="EFD426" s="44"/>
      <c r="EFE426" s="44"/>
      <c r="EFF426" s="44"/>
      <c r="EFG426" s="44"/>
      <c r="EFH426" s="44"/>
      <c r="EFI426" s="44"/>
      <c r="EFJ426" s="44"/>
      <c r="EFK426" s="44"/>
      <c r="EFL426" s="44"/>
      <c r="EFM426" s="44"/>
      <c r="EFN426" s="44"/>
      <c r="EFO426" s="44"/>
      <c r="EFP426" s="44"/>
      <c r="EFQ426" s="44"/>
      <c r="EFR426" s="44"/>
      <c r="EFS426" s="44"/>
      <c r="EFT426" s="44"/>
      <c r="EFU426" s="44"/>
      <c r="EFV426" s="44"/>
      <c r="EFW426" s="44"/>
      <c r="EFX426" s="44"/>
      <c r="EFY426" s="44"/>
      <c r="EFZ426" s="44"/>
      <c r="EGA426" s="44"/>
      <c r="EGB426" s="44"/>
      <c r="EGC426" s="44"/>
      <c r="EGD426" s="44"/>
      <c r="EGE426" s="44"/>
      <c r="EGF426" s="44"/>
      <c r="EGG426" s="44"/>
      <c r="EGH426" s="44"/>
      <c r="EGI426" s="44"/>
      <c r="EGJ426" s="44"/>
      <c r="EGK426" s="44"/>
      <c r="EGL426" s="44"/>
      <c r="EGM426" s="44"/>
      <c r="EGN426" s="44"/>
      <c r="EGO426" s="44"/>
      <c r="EGP426" s="44"/>
      <c r="EGQ426" s="44"/>
      <c r="EGR426" s="44"/>
      <c r="EGS426" s="44"/>
      <c r="EGT426" s="44"/>
      <c r="EGU426" s="44"/>
      <c r="EGV426" s="44"/>
      <c r="EGW426" s="44"/>
      <c r="EGX426" s="44"/>
      <c r="EGY426" s="44"/>
      <c r="EGZ426" s="44"/>
      <c r="EHA426" s="44"/>
      <c r="EHB426" s="44"/>
      <c r="EHC426" s="44"/>
      <c r="EHD426" s="44"/>
      <c r="EHE426" s="44"/>
      <c r="EHF426" s="44"/>
      <c r="EHG426" s="44"/>
      <c r="EHH426" s="44"/>
      <c r="EHI426" s="44"/>
      <c r="EHJ426" s="44"/>
      <c r="EHK426" s="44"/>
      <c r="EHL426" s="44"/>
      <c r="EHM426" s="44"/>
      <c r="EHN426" s="44"/>
      <c r="EHO426" s="44"/>
      <c r="EHP426" s="44"/>
      <c r="EHQ426" s="44"/>
      <c r="EHR426" s="44"/>
      <c r="EHS426" s="44"/>
      <c r="EHT426" s="44"/>
      <c r="EHU426" s="44"/>
      <c r="EHV426" s="44"/>
      <c r="EHW426" s="44"/>
      <c r="EHX426" s="44"/>
      <c r="EHY426" s="44"/>
      <c r="EHZ426" s="44"/>
      <c r="EIA426" s="44"/>
      <c r="EIB426" s="44"/>
      <c r="EIC426" s="44"/>
      <c r="EID426" s="44"/>
      <c r="EIE426" s="44"/>
      <c r="EIF426" s="44"/>
      <c r="EIG426" s="44"/>
      <c r="EIH426" s="44"/>
      <c r="EII426" s="44"/>
      <c r="EIJ426" s="44"/>
      <c r="EIK426" s="44"/>
      <c r="EIL426" s="44"/>
      <c r="EIM426" s="44"/>
      <c r="EIN426" s="44"/>
      <c r="EIO426" s="44"/>
      <c r="EIP426" s="44"/>
      <c r="EIQ426" s="44"/>
      <c r="EIR426" s="44"/>
      <c r="EIS426" s="44"/>
      <c r="EIT426" s="44"/>
      <c r="EIU426" s="44"/>
      <c r="EIV426" s="44"/>
      <c r="EIW426" s="44"/>
      <c r="EIX426" s="44"/>
      <c r="EIY426" s="44"/>
      <c r="EIZ426" s="44"/>
      <c r="EJA426" s="44"/>
      <c r="EJB426" s="44"/>
      <c r="EJC426" s="44"/>
      <c r="EJD426" s="44"/>
      <c r="EJE426" s="44"/>
      <c r="EJF426" s="44"/>
      <c r="EJG426" s="44"/>
      <c r="EJH426" s="44"/>
      <c r="EJI426" s="44"/>
      <c r="EJJ426" s="44"/>
      <c r="EJK426" s="44"/>
      <c r="EJL426" s="44"/>
      <c r="EJM426" s="44"/>
      <c r="EJN426" s="44"/>
      <c r="EJO426" s="44"/>
      <c r="EJP426" s="44"/>
      <c r="EJQ426" s="44"/>
      <c r="EJR426" s="44"/>
      <c r="EJS426" s="44"/>
      <c r="EJT426" s="44"/>
      <c r="EJU426" s="44"/>
      <c r="EJV426" s="44"/>
      <c r="EJW426" s="44"/>
      <c r="EJX426" s="44"/>
      <c r="EJY426" s="44"/>
      <c r="EJZ426" s="44"/>
      <c r="EKA426" s="44"/>
      <c r="EKB426" s="44"/>
      <c r="EKC426" s="44"/>
      <c r="EKD426" s="44"/>
      <c r="EKE426" s="44"/>
      <c r="EKF426" s="44"/>
      <c r="EKG426" s="44"/>
      <c r="EKH426" s="44"/>
      <c r="EKI426" s="44"/>
      <c r="EKJ426" s="44"/>
      <c r="EKK426" s="44"/>
      <c r="EKL426" s="44"/>
      <c r="EKM426" s="44"/>
      <c r="EKN426" s="44"/>
      <c r="EKO426" s="44"/>
      <c r="EKP426" s="44"/>
      <c r="EKQ426" s="44"/>
      <c r="EKR426" s="44"/>
      <c r="EKS426" s="44"/>
      <c r="EKT426" s="44"/>
      <c r="EKU426" s="44"/>
      <c r="EKV426" s="44"/>
      <c r="EKW426" s="44"/>
      <c r="EKX426" s="44"/>
      <c r="EKY426" s="44"/>
      <c r="EKZ426" s="44"/>
      <c r="ELA426" s="44"/>
      <c r="ELB426" s="44"/>
      <c r="ELC426" s="44"/>
      <c r="ELD426" s="44"/>
      <c r="ELE426" s="44"/>
      <c r="ELF426" s="44"/>
      <c r="ELG426" s="44"/>
      <c r="ELH426" s="44"/>
      <c r="ELI426" s="44"/>
      <c r="ELJ426" s="44"/>
      <c r="ELK426" s="44"/>
      <c r="ELL426" s="44"/>
      <c r="ELM426" s="44"/>
      <c r="ELN426" s="44"/>
      <c r="ELO426" s="44"/>
      <c r="ELP426" s="44"/>
      <c r="ELQ426" s="44"/>
      <c r="ELR426" s="44"/>
      <c r="ELS426" s="44"/>
      <c r="ELT426" s="44"/>
      <c r="ELU426" s="44"/>
      <c r="ELV426" s="44"/>
      <c r="ELW426" s="44"/>
      <c r="ELX426" s="44"/>
      <c r="ELY426" s="44"/>
      <c r="ELZ426" s="44"/>
      <c r="EMA426" s="44"/>
      <c r="EMB426" s="44"/>
      <c r="EMC426" s="44"/>
      <c r="EMD426" s="44"/>
      <c r="EME426" s="44"/>
      <c r="EMF426" s="44"/>
      <c r="EMG426" s="44"/>
      <c r="EMH426" s="44"/>
      <c r="EMI426" s="44"/>
      <c r="EMJ426" s="44"/>
      <c r="EMK426" s="44"/>
      <c r="EML426" s="44"/>
      <c r="EMM426" s="44"/>
      <c r="EMN426" s="44"/>
      <c r="EMO426" s="44"/>
      <c r="EMP426" s="44"/>
      <c r="EMQ426" s="44"/>
      <c r="EMR426" s="44"/>
      <c r="EMS426" s="44"/>
      <c r="EMT426" s="44"/>
      <c r="EMU426" s="44"/>
      <c r="EMV426" s="44"/>
      <c r="EMW426" s="44"/>
      <c r="EMX426" s="44"/>
      <c r="EMY426" s="44"/>
      <c r="EMZ426" s="44"/>
      <c r="ENA426" s="44"/>
      <c r="ENB426" s="44"/>
      <c r="ENC426" s="44"/>
      <c r="END426" s="44"/>
      <c r="ENE426" s="44"/>
      <c r="ENF426" s="44"/>
      <c r="ENG426" s="44"/>
      <c r="ENH426" s="44"/>
      <c r="ENI426" s="44"/>
      <c r="ENJ426" s="44"/>
      <c r="ENK426" s="44"/>
      <c r="ENL426" s="44"/>
      <c r="ENM426" s="44"/>
      <c r="ENN426" s="44"/>
      <c r="ENO426" s="44"/>
      <c r="ENP426" s="44"/>
      <c r="ENQ426" s="44"/>
      <c r="ENR426" s="44"/>
      <c r="ENS426" s="44"/>
      <c r="ENT426" s="44"/>
      <c r="ENU426" s="44"/>
      <c r="ENV426" s="44"/>
      <c r="ENW426" s="44"/>
      <c r="ENX426" s="44"/>
      <c r="ENY426" s="44"/>
      <c r="ENZ426" s="44"/>
      <c r="EOA426" s="44"/>
      <c r="EOB426" s="44"/>
      <c r="EOC426" s="44"/>
      <c r="EOD426" s="44"/>
      <c r="EOE426" s="44"/>
      <c r="EOF426" s="44"/>
      <c r="EOG426" s="44"/>
      <c r="EOH426" s="44"/>
      <c r="EOI426" s="44"/>
      <c r="EOJ426" s="44"/>
      <c r="EOK426" s="44"/>
      <c r="EOL426" s="44"/>
      <c r="EOM426" s="44"/>
      <c r="EON426" s="44"/>
      <c r="EOO426" s="44"/>
      <c r="EOP426" s="44"/>
      <c r="EOQ426" s="44"/>
      <c r="EOR426" s="44"/>
      <c r="EOS426" s="44"/>
      <c r="EOT426" s="44"/>
      <c r="EOU426" s="44"/>
      <c r="EOV426" s="44"/>
      <c r="EOW426" s="44"/>
      <c r="EOX426" s="44"/>
      <c r="EOY426" s="44"/>
      <c r="EOZ426" s="44"/>
      <c r="EPA426" s="44"/>
      <c r="EPB426" s="44"/>
      <c r="EPC426" s="44"/>
      <c r="EPD426" s="44"/>
      <c r="EPE426" s="44"/>
      <c r="EPF426" s="44"/>
      <c r="EPG426" s="44"/>
      <c r="EPH426" s="44"/>
      <c r="EPI426" s="44"/>
      <c r="EPJ426" s="44"/>
      <c r="EPK426" s="44"/>
      <c r="EPL426" s="44"/>
      <c r="EPM426" s="44"/>
      <c r="EPN426" s="44"/>
      <c r="EPO426" s="44"/>
      <c r="EPP426" s="44"/>
      <c r="EPQ426" s="44"/>
      <c r="EPR426" s="44"/>
      <c r="EPS426" s="44"/>
      <c r="EPT426" s="44"/>
      <c r="EPU426" s="44"/>
      <c r="EPV426" s="44"/>
      <c r="EPW426" s="44"/>
      <c r="EPX426" s="44"/>
      <c r="EPY426" s="44"/>
      <c r="EPZ426" s="44"/>
      <c r="EQA426" s="44"/>
      <c r="EQB426" s="44"/>
      <c r="EQC426" s="44"/>
      <c r="EQD426" s="44"/>
      <c r="EQE426" s="44"/>
      <c r="EQF426" s="44"/>
      <c r="EQG426" s="44"/>
      <c r="EQH426" s="44"/>
      <c r="EQI426" s="44"/>
      <c r="EQJ426" s="44"/>
      <c r="EQK426" s="44"/>
      <c r="EQL426" s="44"/>
      <c r="EQM426" s="44"/>
      <c r="EQN426" s="44"/>
      <c r="EQO426" s="44"/>
      <c r="EQP426" s="44"/>
      <c r="EQQ426" s="44"/>
      <c r="EQR426" s="44"/>
      <c r="EQS426" s="44"/>
      <c r="EQT426" s="44"/>
      <c r="EQU426" s="44"/>
      <c r="EQV426" s="44"/>
      <c r="EQW426" s="44"/>
      <c r="EQX426" s="44"/>
      <c r="EQY426" s="44"/>
      <c r="EQZ426" s="44"/>
      <c r="ERA426" s="44"/>
      <c r="ERB426" s="44"/>
      <c r="ERC426" s="44"/>
      <c r="ERD426" s="44"/>
      <c r="ERE426" s="44"/>
      <c r="ERF426" s="44"/>
      <c r="ERG426" s="44"/>
      <c r="ERH426" s="44"/>
      <c r="ERI426" s="44"/>
      <c r="ERJ426" s="44"/>
      <c r="ERK426" s="44"/>
      <c r="ERL426" s="44"/>
      <c r="ERM426" s="44"/>
      <c r="ERN426" s="44"/>
      <c r="ERO426" s="44"/>
      <c r="ERP426" s="44"/>
      <c r="ERQ426" s="44"/>
      <c r="ERR426" s="44"/>
      <c r="ERS426" s="44"/>
      <c r="ERT426" s="44"/>
      <c r="ERU426" s="44"/>
      <c r="ERV426" s="44"/>
      <c r="ERW426" s="44"/>
      <c r="ERX426" s="44"/>
      <c r="ERY426" s="44"/>
      <c r="ERZ426" s="44"/>
      <c r="ESA426" s="44"/>
      <c r="ESB426" s="44"/>
      <c r="ESC426" s="44"/>
      <c r="ESD426" s="44"/>
      <c r="ESE426" s="44"/>
      <c r="ESF426" s="44"/>
      <c r="ESG426" s="44"/>
      <c r="ESH426" s="44"/>
      <c r="ESI426" s="44"/>
      <c r="ESJ426" s="44"/>
      <c r="ESK426" s="44"/>
      <c r="ESL426" s="44"/>
      <c r="ESM426" s="44"/>
      <c r="ESN426" s="44"/>
      <c r="ESO426" s="44"/>
      <c r="ESP426" s="44"/>
      <c r="ESQ426" s="44"/>
      <c r="ESR426" s="44"/>
      <c r="ESS426" s="44"/>
      <c r="EST426" s="44"/>
      <c r="ESU426" s="44"/>
      <c r="ESV426" s="44"/>
      <c r="ESW426" s="44"/>
      <c r="ESX426" s="44"/>
      <c r="ESY426" s="44"/>
      <c r="ESZ426" s="44"/>
      <c r="ETA426" s="44"/>
      <c r="ETB426" s="44"/>
      <c r="ETC426" s="44"/>
      <c r="ETD426" s="44"/>
      <c r="ETE426" s="44"/>
      <c r="ETF426" s="44"/>
      <c r="ETG426" s="44"/>
      <c r="ETH426" s="44"/>
      <c r="ETI426" s="44"/>
      <c r="ETJ426" s="44"/>
      <c r="ETK426" s="44"/>
      <c r="ETL426" s="44"/>
      <c r="ETM426" s="44"/>
      <c r="ETN426" s="44"/>
      <c r="ETO426" s="44"/>
      <c r="ETP426" s="44"/>
      <c r="ETQ426" s="44"/>
      <c r="ETR426" s="44"/>
      <c r="ETS426" s="44"/>
      <c r="ETT426" s="44"/>
      <c r="ETU426" s="44"/>
      <c r="ETV426" s="44"/>
      <c r="ETW426" s="44"/>
      <c r="ETX426" s="44"/>
      <c r="ETY426" s="44"/>
      <c r="ETZ426" s="44"/>
      <c r="EUA426" s="44"/>
      <c r="EUB426" s="44"/>
      <c r="EUC426" s="44"/>
      <c r="EUD426" s="44"/>
      <c r="EUE426" s="44"/>
      <c r="EUF426" s="44"/>
      <c r="EUG426" s="44"/>
      <c r="EUH426" s="44"/>
      <c r="EUI426" s="44"/>
      <c r="EUJ426" s="44"/>
      <c r="EUK426" s="44"/>
      <c r="EUL426" s="44"/>
      <c r="EUM426" s="44"/>
      <c r="EUN426" s="44"/>
      <c r="EUO426" s="44"/>
      <c r="EUP426" s="44"/>
      <c r="EUQ426" s="44"/>
      <c r="EUR426" s="44"/>
      <c r="EUS426" s="44"/>
      <c r="EUT426" s="44"/>
      <c r="EUU426" s="44"/>
      <c r="EUV426" s="44"/>
      <c r="EUW426" s="44"/>
      <c r="EUX426" s="44"/>
      <c r="EUY426" s="44"/>
      <c r="EUZ426" s="44"/>
      <c r="EVA426" s="44"/>
      <c r="EVB426" s="44"/>
      <c r="EVC426" s="44"/>
      <c r="EVD426" s="44"/>
      <c r="EVE426" s="44"/>
      <c r="EVF426" s="44"/>
      <c r="EVG426" s="44"/>
      <c r="EVH426" s="44"/>
      <c r="EVI426" s="44"/>
      <c r="EVJ426" s="44"/>
      <c r="EVK426" s="44"/>
      <c r="EVL426" s="44"/>
      <c r="EVM426" s="44"/>
      <c r="EVN426" s="44"/>
      <c r="EVO426" s="44"/>
      <c r="EVP426" s="44"/>
      <c r="EVQ426" s="44"/>
      <c r="EVR426" s="44"/>
      <c r="EVS426" s="44"/>
      <c r="EVT426" s="44"/>
      <c r="EVU426" s="44"/>
      <c r="EVV426" s="44"/>
      <c r="EVW426" s="44"/>
      <c r="EVX426" s="44"/>
      <c r="EVY426" s="44"/>
      <c r="EVZ426" s="44"/>
      <c r="EWA426" s="44"/>
      <c r="EWB426" s="44"/>
      <c r="EWC426" s="44"/>
      <c r="EWD426" s="44"/>
      <c r="EWE426" s="44"/>
      <c r="EWF426" s="44"/>
      <c r="EWG426" s="44"/>
      <c r="EWH426" s="44"/>
      <c r="EWI426" s="44"/>
      <c r="EWJ426" s="44"/>
      <c r="EWK426" s="44"/>
      <c r="EWL426" s="44"/>
      <c r="EWM426" s="44"/>
      <c r="EWN426" s="44"/>
      <c r="EWO426" s="44"/>
      <c r="EWP426" s="44"/>
      <c r="EWQ426" s="44"/>
      <c r="EWR426" s="44"/>
      <c r="EWS426" s="44"/>
      <c r="EWT426" s="44"/>
      <c r="EWU426" s="44"/>
      <c r="EWV426" s="44"/>
      <c r="EWW426" s="44"/>
      <c r="EWX426" s="44"/>
      <c r="EWY426" s="44"/>
      <c r="EWZ426" s="44"/>
      <c r="EXA426" s="44"/>
      <c r="EXB426" s="44"/>
      <c r="EXC426" s="44"/>
      <c r="EXD426" s="44"/>
      <c r="EXE426" s="44"/>
      <c r="EXF426" s="44"/>
      <c r="EXG426" s="44"/>
      <c r="EXH426" s="44"/>
      <c r="EXI426" s="44"/>
      <c r="EXJ426" s="44"/>
      <c r="EXK426" s="44"/>
      <c r="EXL426" s="44"/>
      <c r="EXM426" s="44"/>
      <c r="EXN426" s="44"/>
      <c r="EXO426" s="44"/>
      <c r="EXP426" s="44"/>
      <c r="EXQ426" s="44"/>
      <c r="EXR426" s="44"/>
      <c r="EXS426" s="44"/>
      <c r="EXT426" s="44"/>
      <c r="EXU426" s="44"/>
      <c r="EXV426" s="44"/>
      <c r="EXW426" s="44"/>
      <c r="EXX426" s="44"/>
      <c r="EXY426" s="44"/>
      <c r="EXZ426" s="44"/>
      <c r="EYA426" s="44"/>
      <c r="EYB426" s="44"/>
      <c r="EYC426" s="44"/>
      <c r="EYD426" s="44"/>
      <c r="EYE426" s="44"/>
      <c r="EYF426" s="44"/>
      <c r="EYG426" s="44"/>
      <c r="EYH426" s="44"/>
      <c r="EYI426" s="44"/>
      <c r="EYJ426" s="44"/>
      <c r="EYK426" s="44"/>
      <c r="EYL426" s="44"/>
      <c r="EYM426" s="44"/>
      <c r="EYN426" s="44"/>
      <c r="EYO426" s="44"/>
      <c r="EYP426" s="44"/>
      <c r="EYQ426" s="44"/>
      <c r="EYR426" s="44"/>
      <c r="EYS426" s="44"/>
      <c r="EYT426" s="44"/>
      <c r="EYU426" s="44"/>
      <c r="EYV426" s="44"/>
      <c r="EYW426" s="44"/>
      <c r="EYX426" s="44"/>
      <c r="EYY426" s="44"/>
      <c r="EYZ426" s="44"/>
      <c r="EZA426" s="44"/>
      <c r="EZB426" s="44"/>
      <c r="EZC426" s="44"/>
      <c r="EZD426" s="44"/>
      <c r="EZE426" s="44"/>
      <c r="EZF426" s="44"/>
      <c r="EZG426" s="44"/>
      <c r="EZH426" s="44"/>
      <c r="EZI426" s="44"/>
      <c r="EZJ426" s="44"/>
      <c r="EZK426" s="44"/>
      <c r="EZL426" s="44"/>
      <c r="EZM426" s="44"/>
      <c r="EZN426" s="44"/>
      <c r="EZO426" s="44"/>
      <c r="EZP426" s="44"/>
      <c r="EZQ426" s="44"/>
      <c r="EZR426" s="44"/>
      <c r="EZS426" s="44"/>
      <c r="EZT426" s="44"/>
      <c r="EZU426" s="44"/>
      <c r="EZV426" s="44"/>
      <c r="EZW426" s="44"/>
      <c r="EZX426" s="44"/>
      <c r="EZY426" s="44"/>
      <c r="EZZ426" s="44"/>
      <c r="FAA426" s="44"/>
      <c r="FAB426" s="44"/>
      <c r="FAC426" s="44"/>
      <c r="FAD426" s="44"/>
      <c r="FAE426" s="44"/>
      <c r="FAF426" s="44"/>
      <c r="FAG426" s="44"/>
      <c r="FAH426" s="44"/>
      <c r="FAI426" s="44"/>
      <c r="FAJ426" s="44"/>
      <c r="FAK426" s="44"/>
      <c r="FAL426" s="44"/>
      <c r="FAM426" s="44"/>
      <c r="FAN426" s="44"/>
      <c r="FAO426" s="44"/>
      <c r="FAP426" s="44"/>
      <c r="FAQ426" s="44"/>
      <c r="FAR426" s="44"/>
      <c r="FAS426" s="44"/>
      <c r="FAT426" s="44"/>
      <c r="FAU426" s="44"/>
      <c r="FAV426" s="44"/>
      <c r="FAW426" s="44"/>
      <c r="FAX426" s="44"/>
      <c r="FAY426" s="44"/>
      <c r="FAZ426" s="44"/>
      <c r="FBA426" s="44"/>
      <c r="FBB426" s="44"/>
      <c r="FBC426" s="44"/>
      <c r="FBD426" s="44"/>
      <c r="FBE426" s="44"/>
      <c r="FBF426" s="44"/>
      <c r="FBG426" s="44"/>
      <c r="FBH426" s="44"/>
      <c r="FBI426" s="44"/>
      <c r="FBJ426" s="44"/>
      <c r="FBK426" s="44"/>
      <c r="FBL426" s="44"/>
      <c r="FBM426" s="44"/>
      <c r="FBN426" s="44"/>
      <c r="FBO426" s="44"/>
      <c r="FBP426" s="44"/>
      <c r="FBQ426" s="44"/>
      <c r="FBR426" s="44"/>
      <c r="FBS426" s="44"/>
      <c r="FBT426" s="44"/>
      <c r="FBU426" s="44"/>
      <c r="FBV426" s="44"/>
      <c r="FBW426" s="44"/>
      <c r="FBX426" s="44"/>
      <c r="FBY426" s="44"/>
      <c r="FBZ426" s="44"/>
      <c r="FCA426" s="44"/>
      <c r="FCB426" s="44"/>
      <c r="FCC426" s="44"/>
      <c r="FCD426" s="44"/>
      <c r="FCE426" s="44"/>
      <c r="FCF426" s="44"/>
      <c r="FCG426" s="44"/>
      <c r="FCH426" s="44"/>
      <c r="FCI426" s="44"/>
      <c r="FCJ426" s="44"/>
      <c r="FCK426" s="44"/>
      <c r="FCL426" s="44"/>
      <c r="FCM426" s="44"/>
      <c r="FCN426" s="44"/>
      <c r="FCO426" s="44"/>
      <c r="FCP426" s="44"/>
      <c r="FCQ426" s="44"/>
      <c r="FCR426" s="44"/>
      <c r="FCS426" s="44"/>
      <c r="FCT426" s="44"/>
      <c r="FCU426" s="44"/>
      <c r="FCV426" s="44"/>
      <c r="FCW426" s="44"/>
      <c r="FCX426" s="44"/>
      <c r="FCY426" s="44"/>
      <c r="FCZ426" s="44"/>
      <c r="FDA426" s="44"/>
      <c r="FDB426" s="44"/>
      <c r="FDC426" s="44"/>
      <c r="FDD426" s="44"/>
      <c r="FDE426" s="44"/>
      <c r="FDF426" s="44"/>
      <c r="FDG426" s="44"/>
      <c r="FDH426" s="44"/>
      <c r="FDI426" s="44"/>
      <c r="FDJ426" s="44"/>
      <c r="FDK426" s="44"/>
      <c r="FDL426" s="44"/>
      <c r="FDM426" s="44"/>
      <c r="FDN426" s="44"/>
      <c r="FDO426" s="44"/>
      <c r="FDP426" s="44"/>
      <c r="FDQ426" s="44"/>
      <c r="FDR426" s="44"/>
      <c r="FDS426" s="44"/>
      <c r="FDT426" s="44"/>
      <c r="FDU426" s="44"/>
      <c r="FDV426" s="44"/>
      <c r="FDW426" s="44"/>
      <c r="FDX426" s="44"/>
      <c r="FDY426" s="44"/>
      <c r="FDZ426" s="44"/>
      <c r="FEA426" s="44"/>
      <c r="FEB426" s="44"/>
      <c r="FEC426" s="44"/>
      <c r="FED426" s="44"/>
      <c r="FEE426" s="44"/>
      <c r="FEF426" s="44"/>
      <c r="FEG426" s="44"/>
      <c r="FEH426" s="44"/>
      <c r="FEI426" s="44"/>
      <c r="FEJ426" s="44"/>
      <c r="FEK426" s="44"/>
      <c r="FEL426" s="44"/>
      <c r="FEM426" s="44"/>
      <c r="FEN426" s="44"/>
      <c r="FEO426" s="44"/>
      <c r="FEP426" s="44"/>
      <c r="FEQ426" s="44"/>
      <c r="FER426" s="44"/>
      <c r="FES426" s="44"/>
      <c r="FET426" s="44"/>
      <c r="FEU426" s="44"/>
      <c r="FEV426" s="44"/>
      <c r="FEW426" s="44"/>
      <c r="FEX426" s="44"/>
      <c r="FEY426" s="44"/>
      <c r="FEZ426" s="44"/>
      <c r="FFA426" s="44"/>
      <c r="FFB426" s="44"/>
      <c r="FFC426" s="44"/>
      <c r="FFD426" s="44"/>
      <c r="FFE426" s="44"/>
      <c r="FFF426" s="44"/>
      <c r="FFG426" s="44"/>
      <c r="FFH426" s="44"/>
      <c r="FFI426" s="44"/>
      <c r="FFJ426" s="44"/>
      <c r="FFK426" s="44"/>
      <c r="FFL426" s="44"/>
      <c r="FFM426" s="44"/>
      <c r="FFN426" s="44"/>
      <c r="FFO426" s="44"/>
      <c r="FFP426" s="44"/>
      <c r="FFQ426" s="44"/>
      <c r="FFR426" s="44"/>
      <c r="FFS426" s="44"/>
      <c r="FFT426" s="44"/>
      <c r="FFU426" s="44"/>
      <c r="FFV426" s="44"/>
      <c r="FFW426" s="44"/>
      <c r="FFX426" s="44"/>
      <c r="FFY426" s="44"/>
      <c r="FFZ426" s="44"/>
      <c r="FGA426" s="44"/>
      <c r="FGB426" s="44"/>
      <c r="FGC426" s="44"/>
      <c r="FGD426" s="44"/>
      <c r="FGE426" s="44"/>
      <c r="FGF426" s="44"/>
      <c r="FGG426" s="44"/>
      <c r="FGH426" s="44"/>
      <c r="FGI426" s="44"/>
      <c r="FGJ426" s="44"/>
      <c r="FGK426" s="44"/>
      <c r="FGL426" s="44"/>
      <c r="FGM426" s="44"/>
      <c r="FGN426" s="44"/>
      <c r="FGO426" s="44"/>
      <c r="FGP426" s="44"/>
      <c r="FGQ426" s="44"/>
      <c r="FGR426" s="44"/>
      <c r="FGS426" s="44"/>
      <c r="FGT426" s="44"/>
      <c r="FGU426" s="44"/>
      <c r="FGV426" s="44"/>
      <c r="FGW426" s="44"/>
      <c r="FGX426" s="44"/>
      <c r="FGY426" s="44"/>
      <c r="FGZ426" s="44"/>
      <c r="FHA426" s="44"/>
      <c r="FHB426" s="44"/>
      <c r="FHC426" s="44"/>
      <c r="FHD426" s="44"/>
      <c r="FHE426" s="44"/>
      <c r="FHF426" s="44"/>
      <c r="FHG426" s="44"/>
      <c r="FHH426" s="44"/>
      <c r="FHI426" s="44"/>
      <c r="FHJ426" s="44"/>
      <c r="FHK426" s="44"/>
      <c r="FHL426" s="44"/>
      <c r="FHM426" s="44"/>
      <c r="FHN426" s="44"/>
      <c r="FHO426" s="44"/>
      <c r="FHP426" s="44"/>
      <c r="FHQ426" s="44"/>
      <c r="FHR426" s="44"/>
      <c r="FHS426" s="44"/>
      <c r="FHT426" s="44"/>
      <c r="FHU426" s="44"/>
      <c r="FHV426" s="44"/>
      <c r="FHW426" s="44"/>
      <c r="FHX426" s="44"/>
      <c r="FHY426" s="44"/>
      <c r="FHZ426" s="44"/>
      <c r="FIA426" s="44"/>
      <c r="FIB426" s="44"/>
      <c r="FIC426" s="44"/>
      <c r="FID426" s="44"/>
      <c r="FIE426" s="44"/>
      <c r="FIF426" s="44"/>
      <c r="FIG426" s="44"/>
      <c r="FIH426" s="44"/>
      <c r="FII426" s="44"/>
      <c r="FIJ426" s="44"/>
      <c r="FIK426" s="44"/>
      <c r="FIL426" s="44"/>
      <c r="FIM426" s="44"/>
      <c r="FIN426" s="44"/>
      <c r="FIO426" s="44"/>
      <c r="FIP426" s="44"/>
      <c r="FIQ426" s="44"/>
      <c r="FIR426" s="44"/>
      <c r="FIS426" s="44"/>
      <c r="FIT426" s="44"/>
      <c r="FIU426" s="44"/>
      <c r="FIV426" s="44"/>
      <c r="FIW426" s="44"/>
      <c r="FIX426" s="44"/>
      <c r="FIY426" s="44"/>
      <c r="FIZ426" s="44"/>
      <c r="FJA426" s="44"/>
      <c r="FJB426" s="44"/>
      <c r="FJC426" s="44"/>
      <c r="FJD426" s="44"/>
      <c r="FJE426" s="44"/>
      <c r="FJF426" s="44"/>
      <c r="FJG426" s="44"/>
      <c r="FJH426" s="44"/>
      <c r="FJI426" s="44"/>
      <c r="FJJ426" s="44"/>
      <c r="FJK426" s="44"/>
      <c r="FJL426" s="44"/>
      <c r="FJM426" s="44"/>
      <c r="FJN426" s="44"/>
      <c r="FJO426" s="44"/>
      <c r="FJP426" s="44"/>
      <c r="FJQ426" s="44"/>
      <c r="FJR426" s="44"/>
      <c r="FJS426" s="44"/>
      <c r="FJT426" s="44"/>
      <c r="FJU426" s="44"/>
      <c r="FJV426" s="44"/>
      <c r="FJW426" s="44"/>
      <c r="FJX426" s="44"/>
      <c r="FJY426" s="44"/>
      <c r="FJZ426" s="44"/>
      <c r="FKA426" s="44"/>
      <c r="FKB426" s="44"/>
      <c r="FKC426" s="44"/>
      <c r="FKD426" s="44"/>
      <c r="FKE426" s="44"/>
      <c r="FKF426" s="44"/>
      <c r="FKG426" s="44"/>
      <c r="FKH426" s="44"/>
      <c r="FKI426" s="44"/>
      <c r="FKJ426" s="44"/>
      <c r="FKK426" s="44"/>
      <c r="FKL426" s="44"/>
      <c r="FKM426" s="44"/>
      <c r="FKN426" s="44"/>
      <c r="FKO426" s="44"/>
      <c r="FKP426" s="44"/>
      <c r="FKQ426" s="44"/>
      <c r="FKR426" s="44"/>
      <c r="FKS426" s="44"/>
      <c r="FKT426" s="44"/>
      <c r="FKU426" s="44"/>
      <c r="FKV426" s="44"/>
      <c r="FKW426" s="44"/>
      <c r="FKX426" s="44"/>
      <c r="FKY426" s="44"/>
      <c r="FKZ426" s="44"/>
      <c r="FLA426" s="44"/>
      <c r="FLB426" s="44"/>
      <c r="FLC426" s="44"/>
      <c r="FLD426" s="44"/>
      <c r="FLE426" s="44"/>
      <c r="FLF426" s="44"/>
      <c r="FLG426" s="44"/>
      <c r="FLH426" s="44"/>
      <c r="FLI426" s="44"/>
      <c r="FLJ426" s="44"/>
      <c r="FLK426" s="44"/>
      <c r="FLL426" s="44"/>
      <c r="FLM426" s="44"/>
      <c r="FLN426" s="44"/>
      <c r="FLO426" s="44"/>
      <c r="FLP426" s="44"/>
      <c r="FLQ426" s="44"/>
      <c r="FLR426" s="44"/>
      <c r="FLS426" s="44"/>
      <c r="FLT426" s="44"/>
      <c r="FLU426" s="44"/>
      <c r="FLV426" s="44"/>
      <c r="FLW426" s="44"/>
      <c r="FLX426" s="44"/>
      <c r="FLY426" s="44"/>
      <c r="FLZ426" s="44"/>
      <c r="FMA426" s="44"/>
      <c r="FMB426" s="44"/>
      <c r="FMC426" s="44"/>
      <c r="FMD426" s="44"/>
      <c r="FME426" s="44"/>
      <c r="FMF426" s="44"/>
      <c r="FMG426" s="44"/>
      <c r="FMH426" s="44"/>
      <c r="FMI426" s="44"/>
      <c r="FMJ426" s="44"/>
      <c r="FMK426" s="44"/>
      <c r="FML426" s="44"/>
      <c r="FMM426" s="44"/>
      <c r="FMN426" s="44"/>
      <c r="FMO426" s="44"/>
      <c r="FMP426" s="44"/>
      <c r="FMQ426" s="44"/>
      <c r="FMR426" s="44"/>
      <c r="FMS426" s="44"/>
      <c r="FMT426" s="44"/>
      <c r="FMU426" s="44"/>
      <c r="FMV426" s="44"/>
      <c r="FMW426" s="44"/>
      <c r="FMX426" s="44"/>
      <c r="FMY426" s="44"/>
      <c r="FMZ426" s="44"/>
      <c r="FNA426" s="44"/>
      <c r="FNB426" s="44"/>
      <c r="FNC426" s="44"/>
      <c r="FND426" s="44"/>
      <c r="FNE426" s="44"/>
      <c r="FNF426" s="44"/>
      <c r="FNG426" s="44"/>
      <c r="FNH426" s="44"/>
      <c r="FNI426" s="44"/>
      <c r="FNJ426" s="44"/>
      <c r="FNK426" s="44"/>
      <c r="FNL426" s="44"/>
      <c r="FNM426" s="44"/>
      <c r="FNN426" s="44"/>
      <c r="FNO426" s="44"/>
      <c r="FNP426" s="44"/>
      <c r="FNQ426" s="44"/>
      <c r="FNR426" s="44"/>
      <c r="FNS426" s="44"/>
      <c r="FNT426" s="44"/>
      <c r="FNU426" s="44"/>
      <c r="FNV426" s="44"/>
      <c r="FNW426" s="44"/>
      <c r="FNX426" s="44"/>
      <c r="FNY426" s="44"/>
      <c r="FNZ426" s="44"/>
      <c r="FOA426" s="44"/>
      <c r="FOB426" s="44"/>
      <c r="FOC426" s="44"/>
      <c r="FOD426" s="44"/>
      <c r="FOE426" s="44"/>
      <c r="FOF426" s="44"/>
      <c r="FOG426" s="44"/>
      <c r="FOH426" s="44"/>
      <c r="FOI426" s="44"/>
      <c r="FOJ426" s="44"/>
      <c r="FOK426" s="44"/>
      <c r="FOL426" s="44"/>
      <c r="FOM426" s="44"/>
      <c r="FON426" s="44"/>
      <c r="FOO426" s="44"/>
      <c r="FOP426" s="44"/>
      <c r="FOQ426" s="44"/>
      <c r="FOR426" s="44"/>
      <c r="FOS426" s="44"/>
      <c r="FOT426" s="44"/>
      <c r="FOU426" s="44"/>
      <c r="FOV426" s="44"/>
      <c r="FOW426" s="44"/>
      <c r="FOX426" s="44"/>
      <c r="FOY426" s="44"/>
      <c r="FOZ426" s="44"/>
      <c r="FPA426" s="44"/>
      <c r="FPB426" s="44"/>
      <c r="FPC426" s="44"/>
      <c r="FPD426" s="44"/>
      <c r="FPE426" s="44"/>
      <c r="FPF426" s="44"/>
      <c r="FPG426" s="44"/>
      <c r="FPH426" s="44"/>
      <c r="FPI426" s="44"/>
      <c r="FPJ426" s="44"/>
      <c r="FPK426" s="44"/>
      <c r="FPL426" s="44"/>
      <c r="FPM426" s="44"/>
      <c r="FPN426" s="44"/>
      <c r="FPO426" s="44"/>
      <c r="FPP426" s="44"/>
      <c r="FPQ426" s="44"/>
      <c r="FPR426" s="44"/>
      <c r="FPS426" s="44"/>
      <c r="FPT426" s="44"/>
      <c r="FPU426" s="44"/>
      <c r="FPV426" s="44"/>
      <c r="FPW426" s="44"/>
      <c r="FPX426" s="44"/>
      <c r="FPY426" s="44"/>
      <c r="FPZ426" s="44"/>
      <c r="FQA426" s="44"/>
      <c r="FQB426" s="44"/>
      <c r="FQC426" s="44"/>
      <c r="FQD426" s="44"/>
      <c r="FQE426" s="44"/>
      <c r="FQF426" s="44"/>
      <c r="FQG426" s="44"/>
      <c r="FQH426" s="44"/>
      <c r="FQI426" s="44"/>
      <c r="FQJ426" s="44"/>
      <c r="FQK426" s="44"/>
      <c r="FQL426" s="44"/>
      <c r="FQM426" s="44"/>
      <c r="FQN426" s="44"/>
      <c r="FQO426" s="44"/>
      <c r="FQP426" s="44"/>
      <c r="FQQ426" s="44"/>
      <c r="FQR426" s="44"/>
      <c r="FQS426" s="44"/>
      <c r="FQT426" s="44"/>
      <c r="FQU426" s="44"/>
      <c r="FQV426" s="44"/>
      <c r="FQW426" s="44"/>
      <c r="FQX426" s="44"/>
      <c r="FQY426" s="44"/>
      <c r="FQZ426" s="44"/>
      <c r="FRA426" s="44"/>
      <c r="FRB426" s="44"/>
      <c r="FRC426" s="44"/>
      <c r="FRD426" s="44"/>
      <c r="FRE426" s="44"/>
      <c r="FRF426" s="44"/>
      <c r="FRG426" s="44"/>
      <c r="FRH426" s="44"/>
      <c r="FRI426" s="44"/>
      <c r="FRJ426" s="44"/>
      <c r="FRK426" s="44"/>
      <c r="FRL426" s="44"/>
      <c r="FRM426" s="44"/>
      <c r="FRN426" s="44"/>
      <c r="FRO426" s="44"/>
      <c r="FRP426" s="44"/>
      <c r="FRQ426" s="44"/>
      <c r="FRR426" s="44"/>
      <c r="FRS426" s="44"/>
      <c r="FRT426" s="44"/>
      <c r="FRU426" s="44"/>
      <c r="FRV426" s="44"/>
      <c r="FRW426" s="44"/>
      <c r="FRX426" s="44"/>
      <c r="FRY426" s="44"/>
      <c r="FRZ426" s="44"/>
      <c r="FSA426" s="44"/>
      <c r="FSB426" s="44"/>
      <c r="FSC426" s="44"/>
      <c r="FSD426" s="44"/>
      <c r="FSE426" s="44"/>
      <c r="FSF426" s="44"/>
      <c r="FSG426" s="44"/>
      <c r="FSH426" s="44"/>
      <c r="FSI426" s="44"/>
      <c r="FSJ426" s="44"/>
      <c r="FSK426" s="44"/>
      <c r="FSL426" s="44"/>
      <c r="FSM426" s="44"/>
      <c r="FSN426" s="44"/>
      <c r="FSO426" s="44"/>
      <c r="FSP426" s="44"/>
      <c r="FSQ426" s="44"/>
      <c r="FSR426" s="44"/>
      <c r="FSS426" s="44"/>
      <c r="FST426" s="44"/>
      <c r="FSU426" s="44"/>
      <c r="FSV426" s="44"/>
      <c r="FSW426" s="44"/>
      <c r="FSX426" s="44"/>
      <c r="FSY426" s="44"/>
      <c r="FSZ426" s="44"/>
      <c r="FTA426" s="44"/>
      <c r="FTB426" s="44"/>
      <c r="FTC426" s="44"/>
      <c r="FTD426" s="44"/>
      <c r="FTE426" s="44"/>
      <c r="FTF426" s="44"/>
      <c r="FTG426" s="44"/>
      <c r="FTH426" s="44"/>
      <c r="FTI426" s="44"/>
      <c r="FTJ426" s="44"/>
      <c r="FTK426" s="44"/>
      <c r="FTL426" s="44"/>
      <c r="FTM426" s="44"/>
      <c r="FTN426" s="44"/>
      <c r="FTO426" s="44"/>
      <c r="FTP426" s="44"/>
      <c r="FTQ426" s="44"/>
      <c r="FTR426" s="44"/>
      <c r="FTS426" s="44"/>
      <c r="FTT426" s="44"/>
      <c r="FTU426" s="44"/>
      <c r="FTV426" s="44"/>
      <c r="FTW426" s="44"/>
      <c r="FTX426" s="44"/>
      <c r="FTY426" s="44"/>
      <c r="FTZ426" s="44"/>
      <c r="FUA426" s="44"/>
      <c r="FUB426" s="44"/>
      <c r="FUC426" s="44"/>
      <c r="FUD426" s="44"/>
      <c r="FUE426" s="44"/>
      <c r="FUF426" s="44"/>
      <c r="FUG426" s="44"/>
      <c r="FUH426" s="44"/>
      <c r="FUI426" s="44"/>
      <c r="FUJ426" s="44"/>
      <c r="FUK426" s="44"/>
      <c r="FUL426" s="44"/>
      <c r="FUM426" s="44"/>
      <c r="FUN426" s="44"/>
      <c r="FUO426" s="44"/>
      <c r="FUP426" s="44"/>
      <c r="FUQ426" s="44"/>
      <c r="FUR426" s="44"/>
      <c r="FUS426" s="44"/>
      <c r="FUT426" s="44"/>
      <c r="FUU426" s="44"/>
      <c r="FUV426" s="44"/>
      <c r="FUW426" s="44"/>
      <c r="FUX426" s="44"/>
      <c r="FUY426" s="44"/>
      <c r="FUZ426" s="44"/>
      <c r="FVA426" s="44"/>
      <c r="FVB426" s="44"/>
      <c r="FVC426" s="44"/>
      <c r="FVD426" s="44"/>
      <c r="FVE426" s="44"/>
      <c r="FVF426" s="44"/>
      <c r="FVG426" s="44"/>
      <c r="FVH426" s="44"/>
      <c r="FVI426" s="44"/>
      <c r="FVJ426" s="44"/>
      <c r="FVK426" s="44"/>
      <c r="FVL426" s="44"/>
      <c r="FVM426" s="44"/>
      <c r="FVN426" s="44"/>
      <c r="FVO426" s="44"/>
      <c r="FVP426" s="44"/>
      <c r="FVQ426" s="44"/>
      <c r="FVR426" s="44"/>
      <c r="FVS426" s="44"/>
      <c r="FVT426" s="44"/>
      <c r="FVU426" s="44"/>
      <c r="FVV426" s="44"/>
      <c r="FVW426" s="44"/>
      <c r="FVX426" s="44"/>
      <c r="FVY426" s="44"/>
      <c r="FVZ426" s="44"/>
      <c r="FWA426" s="44"/>
      <c r="FWB426" s="44"/>
      <c r="FWC426" s="44"/>
      <c r="FWD426" s="44"/>
      <c r="FWE426" s="44"/>
      <c r="FWF426" s="44"/>
      <c r="FWG426" s="44"/>
      <c r="FWH426" s="44"/>
      <c r="FWI426" s="44"/>
      <c r="FWJ426" s="44"/>
      <c r="FWK426" s="44"/>
      <c r="FWL426" s="44"/>
      <c r="FWM426" s="44"/>
      <c r="FWN426" s="44"/>
      <c r="FWO426" s="44"/>
      <c r="FWP426" s="44"/>
      <c r="FWQ426" s="44"/>
      <c r="FWR426" s="44"/>
      <c r="FWS426" s="44"/>
      <c r="FWT426" s="44"/>
      <c r="FWU426" s="44"/>
      <c r="FWV426" s="44"/>
      <c r="FWW426" s="44"/>
      <c r="FWX426" s="44"/>
      <c r="FWY426" s="44"/>
      <c r="FWZ426" s="44"/>
      <c r="FXA426" s="44"/>
      <c r="FXB426" s="44"/>
      <c r="FXC426" s="44"/>
      <c r="FXD426" s="44"/>
      <c r="FXE426" s="44"/>
      <c r="FXF426" s="44"/>
      <c r="FXG426" s="44"/>
      <c r="FXH426" s="44"/>
      <c r="FXI426" s="44"/>
      <c r="FXJ426" s="44"/>
      <c r="FXK426" s="44"/>
      <c r="FXL426" s="44"/>
      <c r="FXM426" s="44"/>
      <c r="FXN426" s="44"/>
      <c r="FXO426" s="44"/>
      <c r="FXP426" s="44"/>
      <c r="FXQ426" s="44"/>
      <c r="FXR426" s="44"/>
      <c r="FXS426" s="44"/>
      <c r="FXT426" s="44"/>
      <c r="FXU426" s="44"/>
      <c r="FXV426" s="44"/>
      <c r="FXW426" s="44"/>
      <c r="FXX426" s="44"/>
      <c r="FXY426" s="44"/>
      <c r="FXZ426" s="44"/>
      <c r="FYA426" s="44"/>
      <c r="FYB426" s="44"/>
      <c r="FYC426" s="44"/>
      <c r="FYD426" s="44"/>
      <c r="FYE426" s="44"/>
      <c r="FYF426" s="44"/>
      <c r="FYG426" s="44"/>
      <c r="FYH426" s="44"/>
      <c r="FYI426" s="44"/>
      <c r="FYJ426" s="44"/>
      <c r="FYK426" s="44"/>
      <c r="FYL426" s="44"/>
      <c r="FYM426" s="44"/>
      <c r="FYN426" s="44"/>
      <c r="FYO426" s="44"/>
      <c r="FYP426" s="44"/>
      <c r="FYQ426" s="44"/>
      <c r="FYR426" s="44"/>
      <c r="FYS426" s="44"/>
      <c r="FYT426" s="44"/>
      <c r="FYU426" s="44"/>
      <c r="FYV426" s="44"/>
      <c r="FYW426" s="44"/>
      <c r="FYX426" s="44"/>
      <c r="FYY426" s="44"/>
      <c r="FYZ426" s="44"/>
      <c r="FZA426" s="44"/>
      <c r="FZB426" s="44"/>
      <c r="FZC426" s="44"/>
      <c r="FZD426" s="44"/>
      <c r="FZE426" s="44"/>
      <c r="FZF426" s="44"/>
      <c r="FZG426" s="44"/>
      <c r="FZH426" s="44"/>
      <c r="FZI426" s="44"/>
      <c r="FZJ426" s="44"/>
      <c r="FZK426" s="44"/>
      <c r="FZL426" s="44"/>
      <c r="FZM426" s="44"/>
      <c r="FZN426" s="44"/>
      <c r="FZO426" s="44"/>
      <c r="FZP426" s="44"/>
      <c r="FZQ426" s="44"/>
      <c r="FZR426" s="44"/>
      <c r="FZS426" s="44"/>
      <c r="FZT426" s="44"/>
      <c r="FZU426" s="44"/>
      <c r="FZV426" s="44"/>
      <c r="FZW426" s="44"/>
      <c r="FZX426" s="44"/>
      <c r="FZY426" s="44"/>
      <c r="FZZ426" s="44"/>
      <c r="GAA426" s="44"/>
      <c r="GAB426" s="44"/>
      <c r="GAC426" s="44"/>
      <c r="GAD426" s="44"/>
      <c r="GAE426" s="44"/>
      <c r="GAF426" s="44"/>
      <c r="GAG426" s="44"/>
      <c r="GAH426" s="44"/>
      <c r="GAI426" s="44"/>
      <c r="GAJ426" s="44"/>
      <c r="GAK426" s="44"/>
      <c r="GAL426" s="44"/>
      <c r="GAM426" s="44"/>
      <c r="GAN426" s="44"/>
      <c r="GAO426" s="44"/>
      <c r="GAP426" s="44"/>
      <c r="GAQ426" s="44"/>
      <c r="GAR426" s="44"/>
      <c r="GAS426" s="44"/>
      <c r="GAT426" s="44"/>
      <c r="GAU426" s="44"/>
      <c r="GAV426" s="44"/>
      <c r="GAW426" s="44"/>
      <c r="GAX426" s="44"/>
      <c r="GAY426" s="44"/>
      <c r="GAZ426" s="44"/>
      <c r="GBA426" s="44"/>
      <c r="GBB426" s="44"/>
      <c r="GBC426" s="44"/>
      <c r="GBD426" s="44"/>
      <c r="GBE426" s="44"/>
      <c r="GBF426" s="44"/>
      <c r="GBG426" s="44"/>
      <c r="GBH426" s="44"/>
      <c r="GBI426" s="44"/>
      <c r="GBJ426" s="44"/>
      <c r="GBK426" s="44"/>
      <c r="GBL426" s="44"/>
      <c r="GBM426" s="44"/>
      <c r="GBN426" s="44"/>
      <c r="GBO426" s="44"/>
      <c r="GBP426" s="44"/>
      <c r="GBQ426" s="44"/>
      <c r="GBR426" s="44"/>
      <c r="GBS426" s="44"/>
      <c r="GBT426" s="44"/>
      <c r="GBU426" s="44"/>
      <c r="GBV426" s="44"/>
      <c r="GBW426" s="44"/>
      <c r="GBX426" s="44"/>
      <c r="GBY426" s="44"/>
      <c r="GBZ426" s="44"/>
      <c r="GCA426" s="44"/>
      <c r="GCB426" s="44"/>
      <c r="GCC426" s="44"/>
      <c r="GCD426" s="44"/>
      <c r="GCE426" s="44"/>
      <c r="GCF426" s="44"/>
      <c r="GCG426" s="44"/>
      <c r="GCH426" s="44"/>
      <c r="GCI426" s="44"/>
      <c r="GCJ426" s="44"/>
      <c r="GCK426" s="44"/>
      <c r="GCL426" s="44"/>
      <c r="GCM426" s="44"/>
      <c r="GCN426" s="44"/>
      <c r="GCO426" s="44"/>
      <c r="GCP426" s="44"/>
      <c r="GCQ426" s="44"/>
      <c r="GCR426" s="44"/>
      <c r="GCS426" s="44"/>
      <c r="GCT426" s="44"/>
      <c r="GCU426" s="44"/>
      <c r="GCV426" s="44"/>
      <c r="GCW426" s="44"/>
      <c r="GCX426" s="44"/>
      <c r="GCY426" s="44"/>
      <c r="GCZ426" s="44"/>
      <c r="GDA426" s="44"/>
      <c r="GDB426" s="44"/>
      <c r="GDC426" s="44"/>
      <c r="GDD426" s="44"/>
      <c r="GDE426" s="44"/>
      <c r="GDF426" s="44"/>
      <c r="GDG426" s="44"/>
      <c r="GDH426" s="44"/>
      <c r="GDI426" s="44"/>
      <c r="GDJ426" s="44"/>
      <c r="GDK426" s="44"/>
      <c r="GDL426" s="44"/>
      <c r="GDM426" s="44"/>
      <c r="GDN426" s="44"/>
      <c r="GDO426" s="44"/>
      <c r="GDP426" s="44"/>
      <c r="GDQ426" s="44"/>
      <c r="GDR426" s="44"/>
      <c r="GDS426" s="44"/>
      <c r="GDT426" s="44"/>
      <c r="GDU426" s="44"/>
      <c r="GDV426" s="44"/>
      <c r="GDW426" s="44"/>
      <c r="GDX426" s="44"/>
      <c r="GDY426" s="44"/>
      <c r="GDZ426" s="44"/>
      <c r="GEA426" s="44"/>
      <c r="GEB426" s="44"/>
      <c r="GEC426" s="44"/>
      <c r="GED426" s="44"/>
      <c r="GEE426" s="44"/>
      <c r="GEF426" s="44"/>
      <c r="GEG426" s="44"/>
      <c r="GEH426" s="44"/>
      <c r="GEI426" s="44"/>
      <c r="GEJ426" s="44"/>
      <c r="GEK426" s="44"/>
      <c r="GEL426" s="44"/>
      <c r="GEM426" s="44"/>
      <c r="GEN426" s="44"/>
      <c r="GEO426" s="44"/>
      <c r="GEP426" s="44"/>
      <c r="GEQ426" s="44"/>
      <c r="GER426" s="44"/>
      <c r="GES426" s="44"/>
      <c r="GET426" s="44"/>
      <c r="GEU426" s="44"/>
      <c r="GEV426" s="44"/>
      <c r="GEW426" s="44"/>
      <c r="GEX426" s="44"/>
      <c r="GEY426" s="44"/>
      <c r="GEZ426" s="44"/>
      <c r="GFA426" s="44"/>
      <c r="GFB426" s="44"/>
      <c r="GFC426" s="44"/>
      <c r="GFD426" s="44"/>
      <c r="GFE426" s="44"/>
      <c r="GFF426" s="44"/>
      <c r="GFG426" s="44"/>
      <c r="GFH426" s="44"/>
      <c r="GFI426" s="44"/>
      <c r="GFJ426" s="44"/>
      <c r="GFK426" s="44"/>
      <c r="GFL426" s="44"/>
      <c r="GFM426" s="44"/>
      <c r="GFN426" s="44"/>
      <c r="GFO426" s="44"/>
      <c r="GFP426" s="44"/>
      <c r="GFQ426" s="44"/>
      <c r="GFR426" s="44"/>
      <c r="GFS426" s="44"/>
      <c r="GFT426" s="44"/>
      <c r="GFU426" s="44"/>
      <c r="GFV426" s="44"/>
      <c r="GFW426" s="44"/>
      <c r="GFX426" s="44"/>
      <c r="GFY426" s="44"/>
      <c r="GFZ426" s="44"/>
      <c r="GGA426" s="44"/>
      <c r="GGB426" s="44"/>
      <c r="GGC426" s="44"/>
      <c r="GGD426" s="44"/>
      <c r="GGE426" s="44"/>
      <c r="GGF426" s="44"/>
      <c r="GGG426" s="44"/>
      <c r="GGH426" s="44"/>
      <c r="GGI426" s="44"/>
      <c r="GGJ426" s="44"/>
      <c r="GGK426" s="44"/>
      <c r="GGL426" s="44"/>
      <c r="GGM426" s="44"/>
      <c r="GGN426" s="44"/>
      <c r="GGO426" s="44"/>
      <c r="GGP426" s="44"/>
      <c r="GGQ426" s="44"/>
      <c r="GGR426" s="44"/>
      <c r="GGS426" s="44"/>
      <c r="GGT426" s="44"/>
      <c r="GGU426" s="44"/>
      <c r="GGV426" s="44"/>
      <c r="GGW426" s="44"/>
      <c r="GGX426" s="44"/>
      <c r="GGY426" s="44"/>
      <c r="GGZ426" s="44"/>
      <c r="GHA426" s="44"/>
      <c r="GHB426" s="44"/>
      <c r="GHC426" s="44"/>
      <c r="GHD426" s="44"/>
      <c r="GHE426" s="44"/>
      <c r="GHF426" s="44"/>
      <c r="GHG426" s="44"/>
      <c r="GHH426" s="44"/>
      <c r="GHI426" s="44"/>
      <c r="GHJ426" s="44"/>
      <c r="GHK426" s="44"/>
      <c r="GHL426" s="44"/>
      <c r="GHM426" s="44"/>
      <c r="GHN426" s="44"/>
      <c r="GHO426" s="44"/>
      <c r="GHP426" s="44"/>
      <c r="GHQ426" s="44"/>
      <c r="GHR426" s="44"/>
      <c r="GHS426" s="44"/>
      <c r="GHT426" s="44"/>
      <c r="GHU426" s="44"/>
      <c r="GHV426" s="44"/>
      <c r="GHW426" s="44"/>
      <c r="GHX426" s="44"/>
      <c r="GHY426" s="44"/>
      <c r="GHZ426" s="44"/>
      <c r="GIA426" s="44"/>
      <c r="GIB426" s="44"/>
      <c r="GIC426" s="44"/>
      <c r="GID426" s="44"/>
      <c r="GIE426" s="44"/>
      <c r="GIF426" s="44"/>
      <c r="GIG426" s="44"/>
      <c r="GIH426" s="44"/>
      <c r="GII426" s="44"/>
      <c r="GIJ426" s="44"/>
      <c r="GIK426" s="44"/>
      <c r="GIL426" s="44"/>
      <c r="GIM426" s="44"/>
      <c r="GIN426" s="44"/>
      <c r="GIO426" s="44"/>
      <c r="GIP426" s="44"/>
      <c r="GIQ426" s="44"/>
      <c r="GIR426" s="44"/>
      <c r="GIS426" s="44"/>
      <c r="GIT426" s="44"/>
      <c r="GIU426" s="44"/>
      <c r="GIV426" s="44"/>
      <c r="GIW426" s="44"/>
      <c r="GIX426" s="44"/>
      <c r="GIY426" s="44"/>
      <c r="GIZ426" s="44"/>
      <c r="GJA426" s="44"/>
      <c r="GJB426" s="44"/>
      <c r="GJC426" s="44"/>
      <c r="GJD426" s="44"/>
      <c r="GJE426" s="44"/>
      <c r="GJF426" s="44"/>
      <c r="GJG426" s="44"/>
      <c r="GJH426" s="44"/>
      <c r="GJI426" s="44"/>
      <c r="GJJ426" s="44"/>
      <c r="GJK426" s="44"/>
      <c r="GJL426" s="44"/>
      <c r="GJM426" s="44"/>
      <c r="GJN426" s="44"/>
      <c r="GJO426" s="44"/>
      <c r="GJP426" s="44"/>
      <c r="GJQ426" s="44"/>
      <c r="GJR426" s="44"/>
      <c r="GJS426" s="44"/>
      <c r="GJT426" s="44"/>
      <c r="GJU426" s="44"/>
      <c r="GJV426" s="44"/>
      <c r="GJW426" s="44"/>
      <c r="GJX426" s="44"/>
      <c r="GJY426" s="44"/>
      <c r="GJZ426" s="44"/>
      <c r="GKA426" s="44"/>
      <c r="GKB426" s="44"/>
      <c r="GKC426" s="44"/>
      <c r="GKD426" s="44"/>
      <c r="GKE426" s="44"/>
      <c r="GKF426" s="44"/>
      <c r="GKG426" s="44"/>
      <c r="GKH426" s="44"/>
      <c r="GKI426" s="44"/>
      <c r="GKJ426" s="44"/>
      <c r="GKK426" s="44"/>
      <c r="GKL426" s="44"/>
      <c r="GKM426" s="44"/>
      <c r="GKN426" s="44"/>
      <c r="GKO426" s="44"/>
      <c r="GKP426" s="44"/>
      <c r="GKQ426" s="44"/>
      <c r="GKR426" s="44"/>
      <c r="GKS426" s="44"/>
      <c r="GKT426" s="44"/>
      <c r="GKU426" s="44"/>
      <c r="GKV426" s="44"/>
      <c r="GKW426" s="44"/>
      <c r="GKX426" s="44"/>
      <c r="GKY426" s="44"/>
      <c r="GKZ426" s="44"/>
      <c r="GLA426" s="44"/>
      <c r="GLB426" s="44"/>
      <c r="GLC426" s="44"/>
      <c r="GLD426" s="44"/>
      <c r="GLE426" s="44"/>
      <c r="GLF426" s="44"/>
      <c r="GLG426" s="44"/>
      <c r="GLH426" s="44"/>
      <c r="GLI426" s="44"/>
      <c r="GLJ426" s="44"/>
      <c r="GLK426" s="44"/>
      <c r="GLL426" s="44"/>
      <c r="GLM426" s="44"/>
      <c r="GLN426" s="44"/>
      <c r="GLO426" s="44"/>
      <c r="GLP426" s="44"/>
      <c r="GLQ426" s="44"/>
      <c r="GLR426" s="44"/>
      <c r="GLS426" s="44"/>
      <c r="GLT426" s="44"/>
      <c r="GLU426" s="44"/>
      <c r="GLV426" s="44"/>
      <c r="GLW426" s="44"/>
      <c r="GLX426" s="44"/>
      <c r="GLY426" s="44"/>
      <c r="GLZ426" s="44"/>
      <c r="GMA426" s="44"/>
      <c r="GMB426" s="44"/>
      <c r="GMC426" s="44"/>
      <c r="GMD426" s="44"/>
      <c r="GME426" s="44"/>
      <c r="GMF426" s="44"/>
      <c r="GMG426" s="44"/>
      <c r="GMH426" s="44"/>
      <c r="GMI426" s="44"/>
      <c r="GMJ426" s="44"/>
      <c r="GMK426" s="44"/>
      <c r="GML426" s="44"/>
      <c r="GMM426" s="44"/>
      <c r="GMN426" s="44"/>
      <c r="GMO426" s="44"/>
      <c r="GMP426" s="44"/>
      <c r="GMQ426" s="44"/>
      <c r="GMR426" s="44"/>
      <c r="GMS426" s="44"/>
      <c r="GMT426" s="44"/>
      <c r="GMU426" s="44"/>
      <c r="GMV426" s="44"/>
      <c r="GMW426" s="44"/>
      <c r="GMX426" s="44"/>
      <c r="GMY426" s="44"/>
      <c r="GMZ426" s="44"/>
      <c r="GNA426" s="44"/>
      <c r="GNB426" s="44"/>
      <c r="GNC426" s="44"/>
      <c r="GND426" s="44"/>
      <c r="GNE426" s="44"/>
      <c r="GNF426" s="44"/>
      <c r="GNG426" s="44"/>
      <c r="GNH426" s="44"/>
      <c r="GNI426" s="44"/>
      <c r="GNJ426" s="44"/>
      <c r="GNK426" s="44"/>
      <c r="GNL426" s="44"/>
      <c r="GNM426" s="44"/>
      <c r="GNN426" s="44"/>
      <c r="GNO426" s="44"/>
      <c r="GNP426" s="44"/>
      <c r="GNQ426" s="44"/>
      <c r="GNR426" s="44"/>
      <c r="GNS426" s="44"/>
      <c r="GNT426" s="44"/>
      <c r="GNU426" s="44"/>
      <c r="GNV426" s="44"/>
      <c r="GNW426" s="44"/>
      <c r="GNX426" s="44"/>
      <c r="GNY426" s="44"/>
      <c r="GNZ426" s="44"/>
      <c r="GOA426" s="44"/>
      <c r="GOB426" s="44"/>
      <c r="GOC426" s="44"/>
      <c r="GOD426" s="44"/>
      <c r="GOE426" s="44"/>
      <c r="GOF426" s="44"/>
      <c r="GOG426" s="44"/>
      <c r="GOH426" s="44"/>
      <c r="GOI426" s="44"/>
      <c r="GOJ426" s="44"/>
      <c r="GOK426" s="44"/>
      <c r="GOL426" s="44"/>
      <c r="GOM426" s="44"/>
      <c r="GON426" s="44"/>
      <c r="GOO426" s="44"/>
      <c r="GOP426" s="44"/>
      <c r="GOQ426" s="44"/>
      <c r="GOR426" s="44"/>
      <c r="GOS426" s="44"/>
      <c r="GOT426" s="44"/>
      <c r="GOU426" s="44"/>
      <c r="GOV426" s="44"/>
      <c r="GOW426" s="44"/>
      <c r="GOX426" s="44"/>
      <c r="GOY426" s="44"/>
      <c r="GOZ426" s="44"/>
      <c r="GPA426" s="44"/>
      <c r="GPB426" s="44"/>
      <c r="GPC426" s="44"/>
      <c r="GPD426" s="44"/>
      <c r="GPE426" s="44"/>
      <c r="GPF426" s="44"/>
      <c r="GPG426" s="44"/>
      <c r="GPH426" s="44"/>
      <c r="GPI426" s="44"/>
      <c r="GPJ426" s="44"/>
      <c r="GPK426" s="44"/>
      <c r="GPL426" s="44"/>
      <c r="GPM426" s="44"/>
      <c r="GPN426" s="44"/>
      <c r="GPO426" s="44"/>
      <c r="GPP426" s="44"/>
      <c r="GPQ426" s="44"/>
      <c r="GPR426" s="44"/>
      <c r="GPS426" s="44"/>
      <c r="GPT426" s="44"/>
      <c r="GPU426" s="44"/>
      <c r="GPV426" s="44"/>
      <c r="GPW426" s="44"/>
      <c r="GPX426" s="44"/>
      <c r="GPY426" s="44"/>
      <c r="GPZ426" s="44"/>
      <c r="GQA426" s="44"/>
      <c r="GQB426" s="44"/>
      <c r="GQC426" s="44"/>
      <c r="GQD426" s="44"/>
      <c r="GQE426" s="44"/>
      <c r="GQF426" s="44"/>
      <c r="GQG426" s="44"/>
      <c r="GQH426" s="44"/>
      <c r="GQI426" s="44"/>
      <c r="GQJ426" s="44"/>
      <c r="GQK426" s="44"/>
      <c r="GQL426" s="44"/>
      <c r="GQM426" s="44"/>
      <c r="GQN426" s="44"/>
      <c r="GQO426" s="44"/>
      <c r="GQP426" s="44"/>
      <c r="GQQ426" s="44"/>
      <c r="GQR426" s="44"/>
      <c r="GQS426" s="44"/>
      <c r="GQT426" s="44"/>
      <c r="GQU426" s="44"/>
      <c r="GQV426" s="44"/>
      <c r="GQW426" s="44"/>
      <c r="GQX426" s="44"/>
      <c r="GQY426" s="44"/>
      <c r="GQZ426" s="44"/>
      <c r="GRA426" s="44"/>
      <c r="GRB426" s="44"/>
      <c r="GRC426" s="44"/>
      <c r="GRD426" s="44"/>
      <c r="GRE426" s="44"/>
      <c r="GRF426" s="44"/>
      <c r="GRG426" s="44"/>
      <c r="GRH426" s="44"/>
      <c r="GRI426" s="44"/>
      <c r="GRJ426" s="44"/>
      <c r="GRK426" s="44"/>
      <c r="GRL426" s="44"/>
      <c r="GRM426" s="44"/>
      <c r="GRN426" s="44"/>
      <c r="GRO426" s="44"/>
      <c r="GRP426" s="44"/>
      <c r="GRQ426" s="44"/>
      <c r="GRR426" s="44"/>
      <c r="GRS426" s="44"/>
      <c r="GRT426" s="44"/>
      <c r="GRU426" s="44"/>
      <c r="GRV426" s="44"/>
      <c r="GRW426" s="44"/>
      <c r="GRX426" s="44"/>
      <c r="GRY426" s="44"/>
      <c r="GRZ426" s="44"/>
      <c r="GSA426" s="44"/>
      <c r="GSB426" s="44"/>
      <c r="GSC426" s="44"/>
      <c r="GSD426" s="44"/>
      <c r="GSE426" s="44"/>
      <c r="GSF426" s="44"/>
      <c r="GSG426" s="44"/>
      <c r="GSH426" s="44"/>
      <c r="GSI426" s="44"/>
      <c r="GSJ426" s="44"/>
      <c r="GSK426" s="44"/>
      <c r="GSL426" s="44"/>
      <c r="GSM426" s="44"/>
      <c r="GSN426" s="44"/>
      <c r="GSO426" s="44"/>
      <c r="GSP426" s="44"/>
      <c r="GSQ426" s="44"/>
      <c r="GSR426" s="44"/>
      <c r="GSS426" s="44"/>
      <c r="GST426" s="44"/>
      <c r="GSU426" s="44"/>
      <c r="GSV426" s="44"/>
      <c r="GSW426" s="44"/>
      <c r="GSX426" s="44"/>
      <c r="GSY426" s="44"/>
      <c r="GSZ426" s="44"/>
      <c r="GTA426" s="44"/>
      <c r="GTB426" s="44"/>
      <c r="GTC426" s="44"/>
      <c r="GTD426" s="44"/>
      <c r="GTE426" s="44"/>
      <c r="GTF426" s="44"/>
      <c r="GTG426" s="44"/>
      <c r="GTH426" s="44"/>
      <c r="GTI426" s="44"/>
      <c r="GTJ426" s="44"/>
      <c r="GTK426" s="44"/>
      <c r="GTL426" s="44"/>
      <c r="GTM426" s="44"/>
      <c r="GTN426" s="44"/>
      <c r="GTO426" s="44"/>
      <c r="GTP426" s="44"/>
      <c r="GTQ426" s="44"/>
      <c r="GTR426" s="44"/>
      <c r="GTS426" s="44"/>
      <c r="GTT426" s="44"/>
      <c r="GTU426" s="44"/>
      <c r="GTV426" s="44"/>
      <c r="GTW426" s="44"/>
      <c r="GTX426" s="44"/>
      <c r="GTY426" s="44"/>
      <c r="GTZ426" s="44"/>
      <c r="GUA426" s="44"/>
      <c r="GUB426" s="44"/>
      <c r="GUC426" s="44"/>
      <c r="GUD426" s="44"/>
      <c r="GUE426" s="44"/>
      <c r="GUF426" s="44"/>
      <c r="GUG426" s="44"/>
      <c r="GUH426" s="44"/>
      <c r="GUI426" s="44"/>
      <c r="GUJ426" s="44"/>
      <c r="GUK426" s="44"/>
      <c r="GUL426" s="44"/>
      <c r="GUM426" s="44"/>
      <c r="GUN426" s="44"/>
      <c r="GUO426" s="44"/>
      <c r="GUP426" s="44"/>
      <c r="GUQ426" s="44"/>
      <c r="GUR426" s="44"/>
      <c r="GUS426" s="44"/>
      <c r="GUT426" s="44"/>
      <c r="GUU426" s="44"/>
      <c r="GUV426" s="44"/>
      <c r="GUW426" s="44"/>
      <c r="GUX426" s="44"/>
      <c r="GUY426" s="44"/>
      <c r="GUZ426" s="44"/>
      <c r="GVA426" s="44"/>
      <c r="GVB426" s="44"/>
      <c r="GVC426" s="44"/>
      <c r="GVD426" s="44"/>
      <c r="GVE426" s="44"/>
      <c r="GVF426" s="44"/>
      <c r="GVG426" s="44"/>
      <c r="GVH426" s="44"/>
      <c r="GVI426" s="44"/>
      <c r="GVJ426" s="44"/>
      <c r="GVK426" s="44"/>
      <c r="GVL426" s="44"/>
      <c r="GVM426" s="44"/>
      <c r="GVN426" s="44"/>
      <c r="GVO426" s="44"/>
      <c r="GVP426" s="44"/>
      <c r="GVQ426" s="44"/>
      <c r="GVR426" s="44"/>
      <c r="GVS426" s="44"/>
      <c r="GVT426" s="44"/>
      <c r="GVU426" s="44"/>
      <c r="GVV426" s="44"/>
      <c r="GVW426" s="44"/>
      <c r="GVX426" s="44"/>
      <c r="GVY426" s="44"/>
      <c r="GVZ426" s="44"/>
      <c r="GWA426" s="44"/>
      <c r="GWB426" s="44"/>
      <c r="GWC426" s="44"/>
      <c r="GWD426" s="44"/>
      <c r="GWE426" s="44"/>
      <c r="GWF426" s="44"/>
      <c r="GWG426" s="44"/>
      <c r="GWH426" s="44"/>
      <c r="GWI426" s="44"/>
      <c r="GWJ426" s="44"/>
      <c r="GWK426" s="44"/>
      <c r="GWL426" s="44"/>
      <c r="GWM426" s="44"/>
      <c r="GWN426" s="44"/>
      <c r="GWO426" s="44"/>
      <c r="GWP426" s="44"/>
      <c r="GWQ426" s="44"/>
      <c r="GWR426" s="44"/>
      <c r="GWS426" s="44"/>
      <c r="GWT426" s="44"/>
      <c r="GWU426" s="44"/>
      <c r="GWV426" s="44"/>
      <c r="GWW426" s="44"/>
      <c r="GWX426" s="44"/>
      <c r="GWY426" s="44"/>
      <c r="GWZ426" s="44"/>
      <c r="GXA426" s="44"/>
      <c r="GXB426" s="44"/>
      <c r="GXC426" s="44"/>
      <c r="GXD426" s="44"/>
      <c r="GXE426" s="44"/>
      <c r="GXF426" s="44"/>
      <c r="GXG426" s="44"/>
      <c r="GXH426" s="44"/>
      <c r="GXI426" s="44"/>
      <c r="GXJ426" s="44"/>
      <c r="GXK426" s="44"/>
      <c r="GXL426" s="44"/>
      <c r="GXM426" s="44"/>
      <c r="GXN426" s="44"/>
      <c r="GXO426" s="44"/>
      <c r="GXP426" s="44"/>
      <c r="GXQ426" s="44"/>
      <c r="GXR426" s="44"/>
      <c r="GXS426" s="44"/>
      <c r="GXT426" s="44"/>
      <c r="GXU426" s="44"/>
      <c r="GXV426" s="44"/>
      <c r="GXW426" s="44"/>
      <c r="GXX426" s="44"/>
      <c r="GXY426" s="44"/>
      <c r="GXZ426" s="44"/>
      <c r="GYA426" s="44"/>
      <c r="GYB426" s="44"/>
      <c r="GYC426" s="44"/>
      <c r="GYD426" s="44"/>
      <c r="GYE426" s="44"/>
      <c r="GYF426" s="44"/>
      <c r="GYG426" s="44"/>
      <c r="GYH426" s="44"/>
      <c r="GYI426" s="44"/>
      <c r="GYJ426" s="44"/>
      <c r="GYK426" s="44"/>
      <c r="GYL426" s="44"/>
      <c r="GYM426" s="44"/>
      <c r="GYN426" s="44"/>
      <c r="GYO426" s="44"/>
      <c r="GYP426" s="44"/>
      <c r="GYQ426" s="44"/>
      <c r="GYR426" s="44"/>
      <c r="GYS426" s="44"/>
      <c r="GYT426" s="44"/>
      <c r="GYU426" s="44"/>
      <c r="GYV426" s="44"/>
      <c r="GYW426" s="44"/>
      <c r="GYX426" s="44"/>
      <c r="GYY426" s="44"/>
      <c r="GYZ426" s="44"/>
      <c r="GZA426" s="44"/>
      <c r="GZB426" s="44"/>
      <c r="GZC426" s="44"/>
      <c r="GZD426" s="44"/>
      <c r="GZE426" s="44"/>
      <c r="GZF426" s="44"/>
      <c r="GZG426" s="44"/>
      <c r="GZH426" s="44"/>
      <c r="GZI426" s="44"/>
      <c r="GZJ426" s="44"/>
      <c r="GZK426" s="44"/>
      <c r="GZL426" s="44"/>
      <c r="GZM426" s="44"/>
      <c r="GZN426" s="44"/>
      <c r="GZO426" s="44"/>
      <c r="GZP426" s="44"/>
      <c r="GZQ426" s="44"/>
      <c r="GZR426" s="44"/>
      <c r="GZS426" s="44"/>
      <c r="GZT426" s="44"/>
      <c r="GZU426" s="44"/>
      <c r="GZV426" s="44"/>
      <c r="GZW426" s="44"/>
      <c r="GZX426" s="44"/>
      <c r="GZY426" s="44"/>
      <c r="GZZ426" s="44"/>
      <c r="HAA426" s="44"/>
      <c r="HAB426" s="44"/>
      <c r="HAC426" s="44"/>
      <c r="HAD426" s="44"/>
      <c r="HAE426" s="44"/>
      <c r="HAF426" s="44"/>
      <c r="HAG426" s="44"/>
      <c r="HAH426" s="44"/>
      <c r="HAI426" s="44"/>
      <c r="HAJ426" s="44"/>
      <c r="HAK426" s="44"/>
      <c r="HAL426" s="44"/>
      <c r="HAM426" s="44"/>
      <c r="HAN426" s="44"/>
      <c r="HAO426" s="44"/>
      <c r="HAP426" s="44"/>
      <c r="HAQ426" s="44"/>
      <c r="HAR426" s="44"/>
      <c r="HAS426" s="44"/>
      <c r="HAT426" s="44"/>
      <c r="HAU426" s="44"/>
      <c r="HAV426" s="44"/>
      <c r="HAW426" s="44"/>
      <c r="HAX426" s="44"/>
      <c r="HAY426" s="44"/>
      <c r="HAZ426" s="44"/>
      <c r="HBA426" s="44"/>
      <c r="HBB426" s="44"/>
      <c r="HBC426" s="44"/>
      <c r="HBD426" s="44"/>
      <c r="HBE426" s="44"/>
      <c r="HBF426" s="44"/>
      <c r="HBG426" s="44"/>
      <c r="HBH426" s="44"/>
      <c r="HBI426" s="44"/>
      <c r="HBJ426" s="44"/>
      <c r="HBK426" s="44"/>
      <c r="HBL426" s="44"/>
      <c r="HBM426" s="44"/>
      <c r="HBN426" s="44"/>
      <c r="HBO426" s="44"/>
      <c r="HBP426" s="44"/>
      <c r="HBQ426" s="44"/>
      <c r="HBR426" s="44"/>
      <c r="HBS426" s="44"/>
      <c r="HBT426" s="44"/>
      <c r="HBU426" s="44"/>
      <c r="HBV426" s="44"/>
      <c r="HBW426" s="44"/>
      <c r="HBX426" s="44"/>
      <c r="HBY426" s="44"/>
      <c r="HBZ426" s="44"/>
      <c r="HCA426" s="44"/>
      <c r="HCB426" s="44"/>
      <c r="HCC426" s="44"/>
      <c r="HCD426" s="44"/>
      <c r="HCE426" s="44"/>
      <c r="HCF426" s="44"/>
      <c r="HCG426" s="44"/>
      <c r="HCH426" s="44"/>
      <c r="HCI426" s="44"/>
      <c r="HCJ426" s="44"/>
      <c r="HCK426" s="44"/>
      <c r="HCL426" s="44"/>
      <c r="HCM426" s="44"/>
      <c r="HCN426" s="44"/>
      <c r="HCO426" s="44"/>
      <c r="HCP426" s="44"/>
      <c r="HCQ426" s="44"/>
      <c r="HCR426" s="44"/>
      <c r="HCS426" s="44"/>
      <c r="HCT426" s="44"/>
      <c r="HCU426" s="44"/>
      <c r="HCV426" s="44"/>
      <c r="HCW426" s="44"/>
      <c r="HCX426" s="44"/>
      <c r="HCY426" s="44"/>
      <c r="HCZ426" s="44"/>
      <c r="HDA426" s="44"/>
      <c r="HDB426" s="44"/>
      <c r="HDC426" s="44"/>
      <c r="HDD426" s="44"/>
      <c r="HDE426" s="44"/>
      <c r="HDF426" s="44"/>
      <c r="HDG426" s="44"/>
      <c r="HDH426" s="44"/>
      <c r="HDI426" s="44"/>
      <c r="HDJ426" s="44"/>
      <c r="HDK426" s="44"/>
      <c r="HDL426" s="44"/>
      <c r="HDM426" s="44"/>
      <c r="HDN426" s="44"/>
      <c r="HDO426" s="44"/>
      <c r="HDP426" s="44"/>
      <c r="HDQ426" s="44"/>
      <c r="HDR426" s="44"/>
      <c r="HDS426" s="44"/>
      <c r="HDT426" s="44"/>
      <c r="HDU426" s="44"/>
      <c r="HDV426" s="44"/>
      <c r="HDW426" s="44"/>
      <c r="HDX426" s="44"/>
      <c r="HDY426" s="44"/>
      <c r="HDZ426" s="44"/>
      <c r="HEA426" s="44"/>
      <c r="HEB426" s="44"/>
      <c r="HEC426" s="44"/>
      <c r="HED426" s="44"/>
      <c r="HEE426" s="44"/>
      <c r="HEF426" s="44"/>
      <c r="HEG426" s="44"/>
      <c r="HEH426" s="44"/>
      <c r="HEI426" s="44"/>
      <c r="HEJ426" s="44"/>
      <c r="HEK426" s="44"/>
      <c r="HEL426" s="44"/>
      <c r="HEM426" s="44"/>
      <c r="HEN426" s="44"/>
      <c r="HEO426" s="44"/>
      <c r="HEP426" s="44"/>
      <c r="HEQ426" s="44"/>
      <c r="HER426" s="44"/>
      <c r="HES426" s="44"/>
      <c r="HET426" s="44"/>
      <c r="HEU426" s="44"/>
      <c r="HEV426" s="44"/>
      <c r="HEW426" s="44"/>
      <c r="HEX426" s="44"/>
      <c r="HEY426" s="44"/>
      <c r="HEZ426" s="44"/>
      <c r="HFA426" s="44"/>
      <c r="HFB426" s="44"/>
      <c r="HFC426" s="44"/>
      <c r="HFD426" s="44"/>
      <c r="HFE426" s="44"/>
      <c r="HFF426" s="44"/>
      <c r="HFG426" s="44"/>
      <c r="HFH426" s="44"/>
      <c r="HFI426" s="44"/>
      <c r="HFJ426" s="44"/>
      <c r="HFK426" s="44"/>
      <c r="HFL426" s="44"/>
      <c r="HFM426" s="44"/>
      <c r="HFN426" s="44"/>
      <c r="HFO426" s="44"/>
      <c r="HFP426" s="44"/>
      <c r="HFQ426" s="44"/>
      <c r="HFR426" s="44"/>
      <c r="HFS426" s="44"/>
      <c r="HFT426" s="44"/>
      <c r="HFU426" s="44"/>
      <c r="HFV426" s="44"/>
      <c r="HFW426" s="44"/>
      <c r="HFX426" s="44"/>
      <c r="HFY426" s="44"/>
      <c r="HFZ426" s="44"/>
      <c r="HGA426" s="44"/>
      <c r="HGB426" s="44"/>
      <c r="HGC426" s="44"/>
      <c r="HGD426" s="44"/>
      <c r="HGE426" s="44"/>
      <c r="HGF426" s="44"/>
      <c r="HGG426" s="44"/>
      <c r="HGH426" s="44"/>
      <c r="HGI426" s="44"/>
      <c r="HGJ426" s="44"/>
      <c r="HGK426" s="44"/>
      <c r="HGL426" s="44"/>
      <c r="HGM426" s="44"/>
      <c r="HGN426" s="44"/>
      <c r="HGO426" s="44"/>
      <c r="HGP426" s="44"/>
      <c r="HGQ426" s="44"/>
      <c r="HGR426" s="44"/>
      <c r="HGS426" s="44"/>
      <c r="HGT426" s="44"/>
      <c r="HGU426" s="44"/>
      <c r="HGV426" s="44"/>
      <c r="HGW426" s="44"/>
      <c r="HGX426" s="44"/>
      <c r="HGY426" s="44"/>
      <c r="HGZ426" s="44"/>
      <c r="HHA426" s="44"/>
      <c r="HHB426" s="44"/>
      <c r="HHC426" s="44"/>
      <c r="HHD426" s="44"/>
      <c r="HHE426" s="44"/>
      <c r="HHF426" s="44"/>
      <c r="HHG426" s="44"/>
      <c r="HHH426" s="44"/>
      <c r="HHI426" s="44"/>
      <c r="HHJ426" s="44"/>
      <c r="HHK426" s="44"/>
      <c r="HHL426" s="44"/>
      <c r="HHM426" s="44"/>
      <c r="HHN426" s="44"/>
      <c r="HHO426" s="44"/>
      <c r="HHP426" s="44"/>
      <c r="HHQ426" s="44"/>
      <c r="HHR426" s="44"/>
      <c r="HHS426" s="44"/>
      <c r="HHT426" s="44"/>
      <c r="HHU426" s="44"/>
      <c r="HHV426" s="44"/>
      <c r="HHW426" s="44"/>
      <c r="HHX426" s="44"/>
      <c r="HHY426" s="44"/>
      <c r="HHZ426" s="44"/>
      <c r="HIA426" s="44"/>
      <c r="HIB426" s="44"/>
      <c r="HIC426" s="44"/>
      <c r="HID426" s="44"/>
      <c r="HIE426" s="44"/>
      <c r="HIF426" s="44"/>
      <c r="HIG426" s="44"/>
      <c r="HIH426" s="44"/>
      <c r="HII426" s="44"/>
      <c r="HIJ426" s="44"/>
      <c r="HIK426" s="44"/>
      <c r="HIL426" s="44"/>
      <c r="HIM426" s="44"/>
      <c r="HIN426" s="44"/>
      <c r="HIO426" s="44"/>
      <c r="HIP426" s="44"/>
      <c r="HIQ426" s="44"/>
      <c r="HIR426" s="44"/>
      <c r="HIS426" s="44"/>
      <c r="HIT426" s="44"/>
      <c r="HIU426" s="44"/>
      <c r="HIV426" s="44"/>
      <c r="HIW426" s="44"/>
      <c r="HIX426" s="44"/>
      <c r="HIY426" s="44"/>
      <c r="HIZ426" s="44"/>
      <c r="HJA426" s="44"/>
      <c r="HJB426" s="44"/>
      <c r="HJC426" s="44"/>
      <c r="HJD426" s="44"/>
      <c r="HJE426" s="44"/>
      <c r="HJF426" s="44"/>
      <c r="HJG426" s="44"/>
      <c r="HJH426" s="44"/>
      <c r="HJI426" s="44"/>
      <c r="HJJ426" s="44"/>
      <c r="HJK426" s="44"/>
      <c r="HJL426" s="44"/>
      <c r="HJM426" s="44"/>
      <c r="HJN426" s="44"/>
      <c r="HJO426" s="44"/>
      <c r="HJP426" s="44"/>
      <c r="HJQ426" s="44"/>
      <c r="HJR426" s="44"/>
      <c r="HJS426" s="44"/>
      <c r="HJT426" s="44"/>
      <c r="HJU426" s="44"/>
      <c r="HJV426" s="44"/>
      <c r="HJW426" s="44"/>
      <c r="HJX426" s="44"/>
      <c r="HJY426" s="44"/>
      <c r="HJZ426" s="44"/>
      <c r="HKA426" s="44"/>
      <c r="HKB426" s="44"/>
      <c r="HKC426" s="44"/>
      <c r="HKD426" s="44"/>
      <c r="HKE426" s="44"/>
      <c r="HKF426" s="44"/>
      <c r="HKG426" s="44"/>
      <c r="HKH426" s="44"/>
      <c r="HKI426" s="44"/>
      <c r="HKJ426" s="44"/>
      <c r="HKK426" s="44"/>
      <c r="HKL426" s="44"/>
      <c r="HKM426" s="44"/>
      <c r="HKN426" s="44"/>
      <c r="HKO426" s="44"/>
      <c r="HKP426" s="44"/>
      <c r="HKQ426" s="44"/>
      <c r="HKR426" s="44"/>
      <c r="HKS426" s="44"/>
      <c r="HKT426" s="44"/>
      <c r="HKU426" s="44"/>
      <c r="HKV426" s="44"/>
      <c r="HKW426" s="44"/>
      <c r="HKX426" s="44"/>
      <c r="HKY426" s="44"/>
      <c r="HKZ426" s="44"/>
      <c r="HLA426" s="44"/>
      <c r="HLB426" s="44"/>
      <c r="HLC426" s="44"/>
      <c r="HLD426" s="44"/>
      <c r="HLE426" s="44"/>
      <c r="HLF426" s="44"/>
      <c r="HLG426" s="44"/>
      <c r="HLH426" s="44"/>
      <c r="HLI426" s="44"/>
      <c r="HLJ426" s="44"/>
      <c r="HLK426" s="44"/>
      <c r="HLL426" s="44"/>
      <c r="HLM426" s="44"/>
      <c r="HLN426" s="44"/>
      <c r="HLO426" s="44"/>
      <c r="HLP426" s="44"/>
      <c r="HLQ426" s="44"/>
      <c r="HLR426" s="44"/>
      <c r="HLS426" s="44"/>
      <c r="HLT426" s="44"/>
      <c r="HLU426" s="44"/>
      <c r="HLV426" s="44"/>
      <c r="HLW426" s="44"/>
      <c r="HLX426" s="44"/>
      <c r="HLY426" s="44"/>
      <c r="HLZ426" s="44"/>
      <c r="HMA426" s="44"/>
      <c r="HMB426" s="44"/>
      <c r="HMC426" s="44"/>
      <c r="HMD426" s="44"/>
      <c r="HME426" s="44"/>
      <c r="HMF426" s="44"/>
      <c r="HMG426" s="44"/>
      <c r="HMH426" s="44"/>
      <c r="HMI426" s="44"/>
      <c r="HMJ426" s="44"/>
      <c r="HMK426" s="44"/>
      <c r="HML426" s="44"/>
      <c r="HMM426" s="44"/>
      <c r="HMN426" s="44"/>
      <c r="HMO426" s="44"/>
      <c r="HMP426" s="44"/>
      <c r="HMQ426" s="44"/>
      <c r="HMR426" s="44"/>
      <c r="HMS426" s="44"/>
      <c r="HMT426" s="44"/>
      <c r="HMU426" s="44"/>
      <c r="HMV426" s="44"/>
      <c r="HMW426" s="44"/>
      <c r="HMX426" s="44"/>
      <c r="HMY426" s="44"/>
      <c r="HMZ426" s="44"/>
      <c r="HNA426" s="44"/>
      <c r="HNB426" s="44"/>
      <c r="HNC426" s="44"/>
      <c r="HND426" s="44"/>
      <c r="HNE426" s="44"/>
      <c r="HNF426" s="44"/>
      <c r="HNG426" s="44"/>
      <c r="HNH426" s="44"/>
      <c r="HNI426" s="44"/>
      <c r="HNJ426" s="44"/>
      <c r="HNK426" s="44"/>
      <c r="HNL426" s="44"/>
      <c r="HNM426" s="44"/>
      <c r="HNN426" s="44"/>
      <c r="HNO426" s="44"/>
      <c r="HNP426" s="44"/>
      <c r="HNQ426" s="44"/>
      <c r="HNR426" s="44"/>
      <c r="HNS426" s="44"/>
      <c r="HNT426" s="44"/>
      <c r="HNU426" s="44"/>
      <c r="HNV426" s="44"/>
      <c r="HNW426" s="44"/>
      <c r="HNX426" s="44"/>
      <c r="HNY426" s="44"/>
      <c r="HNZ426" s="44"/>
      <c r="HOA426" s="44"/>
      <c r="HOB426" s="44"/>
      <c r="HOC426" s="44"/>
      <c r="HOD426" s="44"/>
      <c r="HOE426" s="44"/>
      <c r="HOF426" s="44"/>
      <c r="HOG426" s="44"/>
      <c r="HOH426" s="44"/>
      <c r="HOI426" s="44"/>
      <c r="HOJ426" s="44"/>
      <c r="HOK426" s="44"/>
      <c r="HOL426" s="44"/>
      <c r="HOM426" s="44"/>
      <c r="HON426" s="44"/>
      <c r="HOO426" s="44"/>
      <c r="HOP426" s="44"/>
      <c r="HOQ426" s="44"/>
      <c r="HOR426" s="44"/>
      <c r="HOS426" s="44"/>
      <c r="HOT426" s="44"/>
      <c r="HOU426" s="44"/>
      <c r="HOV426" s="44"/>
      <c r="HOW426" s="44"/>
      <c r="HOX426" s="44"/>
      <c r="HOY426" s="44"/>
      <c r="HOZ426" s="44"/>
      <c r="HPA426" s="44"/>
      <c r="HPB426" s="44"/>
      <c r="HPC426" s="44"/>
      <c r="HPD426" s="44"/>
      <c r="HPE426" s="44"/>
      <c r="HPF426" s="44"/>
      <c r="HPG426" s="44"/>
      <c r="HPH426" s="44"/>
      <c r="HPI426" s="44"/>
      <c r="HPJ426" s="44"/>
      <c r="HPK426" s="44"/>
      <c r="HPL426" s="44"/>
      <c r="HPM426" s="44"/>
      <c r="HPN426" s="44"/>
      <c r="HPO426" s="44"/>
      <c r="HPP426" s="44"/>
      <c r="HPQ426" s="44"/>
      <c r="HPR426" s="44"/>
      <c r="HPS426" s="44"/>
      <c r="HPT426" s="44"/>
      <c r="HPU426" s="44"/>
      <c r="HPV426" s="44"/>
      <c r="HPW426" s="44"/>
      <c r="HPX426" s="44"/>
      <c r="HPY426" s="44"/>
      <c r="HPZ426" s="44"/>
      <c r="HQA426" s="44"/>
      <c r="HQB426" s="44"/>
      <c r="HQC426" s="44"/>
      <c r="HQD426" s="44"/>
      <c r="HQE426" s="44"/>
      <c r="HQF426" s="44"/>
      <c r="HQG426" s="44"/>
      <c r="HQH426" s="44"/>
      <c r="HQI426" s="44"/>
      <c r="HQJ426" s="44"/>
      <c r="HQK426" s="44"/>
      <c r="HQL426" s="44"/>
      <c r="HQM426" s="44"/>
      <c r="HQN426" s="44"/>
      <c r="HQO426" s="44"/>
      <c r="HQP426" s="44"/>
      <c r="HQQ426" s="44"/>
      <c r="HQR426" s="44"/>
      <c r="HQS426" s="44"/>
      <c r="HQT426" s="44"/>
      <c r="HQU426" s="44"/>
      <c r="HQV426" s="44"/>
      <c r="HQW426" s="44"/>
      <c r="HQX426" s="44"/>
      <c r="HQY426" s="44"/>
      <c r="HQZ426" s="44"/>
      <c r="HRA426" s="44"/>
      <c r="HRB426" s="44"/>
      <c r="HRC426" s="44"/>
      <c r="HRD426" s="44"/>
      <c r="HRE426" s="44"/>
      <c r="HRF426" s="44"/>
      <c r="HRG426" s="44"/>
      <c r="HRH426" s="44"/>
      <c r="HRI426" s="44"/>
      <c r="HRJ426" s="44"/>
      <c r="HRK426" s="44"/>
      <c r="HRL426" s="44"/>
      <c r="HRM426" s="44"/>
      <c r="HRN426" s="44"/>
      <c r="HRO426" s="44"/>
      <c r="HRP426" s="44"/>
      <c r="HRQ426" s="44"/>
      <c r="HRR426" s="44"/>
      <c r="HRS426" s="44"/>
      <c r="HRT426" s="44"/>
      <c r="HRU426" s="44"/>
      <c r="HRV426" s="44"/>
      <c r="HRW426" s="44"/>
      <c r="HRX426" s="44"/>
      <c r="HRY426" s="44"/>
      <c r="HRZ426" s="44"/>
      <c r="HSA426" s="44"/>
      <c r="HSB426" s="44"/>
      <c r="HSC426" s="44"/>
      <c r="HSD426" s="44"/>
      <c r="HSE426" s="44"/>
      <c r="HSF426" s="44"/>
      <c r="HSG426" s="44"/>
      <c r="HSH426" s="44"/>
      <c r="HSI426" s="44"/>
      <c r="HSJ426" s="44"/>
      <c r="HSK426" s="44"/>
      <c r="HSL426" s="44"/>
      <c r="HSM426" s="44"/>
      <c r="HSN426" s="44"/>
      <c r="HSO426" s="44"/>
      <c r="HSP426" s="44"/>
      <c r="HSQ426" s="44"/>
      <c r="HSR426" s="44"/>
      <c r="HSS426" s="44"/>
      <c r="HST426" s="44"/>
      <c r="HSU426" s="44"/>
      <c r="HSV426" s="44"/>
      <c r="HSW426" s="44"/>
      <c r="HSX426" s="44"/>
      <c r="HSY426" s="44"/>
      <c r="HSZ426" s="44"/>
      <c r="HTA426" s="44"/>
      <c r="HTB426" s="44"/>
      <c r="HTC426" s="44"/>
      <c r="HTD426" s="44"/>
      <c r="HTE426" s="44"/>
      <c r="HTF426" s="44"/>
      <c r="HTG426" s="44"/>
      <c r="HTH426" s="44"/>
      <c r="HTI426" s="44"/>
      <c r="HTJ426" s="44"/>
      <c r="HTK426" s="44"/>
      <c r="HTL426" s="44"/>
      <c r="HTM426" s="44"/>
      <c r="HTN426" s="44"/>
      <c r="HTO426" s="44"/>
      <c r="HTP426" s="44"/>
      <c r="HTQ426" s="44"/>
      <c r="HTR426" s="44"/>
      <c r="HTS426" s="44"/>
      <c r="HTT426" s="44"/>
      <c r="HTU426" s="44"/>
      <c r="HTV426" s="44"/>
      <c r="HTW426" s="44"/>
      <c r="HTX426" s="44"/>
      <c r="HTY426" s="44"/>
      <c r="HTZ426" s="44"/>
      <c r="HUA426" s="44"/>
      <c r="HUB426" s="44"/>
      <c r="HUC426" s="44"/>
      <c r="HUD426" s="44"/>
      <c r="HUE426" s="44"/>
      <c r="HUF426" s="44"/>
      <c r="HUG426" s="44"/>
      <c r="HUH426" s="44"/>
      <c r="HUI426" s="44"/>
      <c r="HUJ426" s="44"/>
      <c r="HUK426" s="44"/>
      <c r="HUL426" s="44"/>
      <c r="HUM426" s="44"/>
      <c r="HUN426" s="44"/>
      <c r="HUO426" s="44"/>
      <c r="HUP426" s="44"/>
      <c r="HUQ426" s="44"/>
      <c r="HUR426" s="44"/>
      <c r="HUS426" s="44"/>
      <c r="HUT426" s="44"/>
      <c r="HUU426" s="44"/>
      <c r="HUV426" s="44"/>
      <c r="HUW426" s="44"/>
      <c r="HUX426" s="44"/>
      <c r="HUY426" s="44"/>
      <c r="HUZ426" s="44"/>
      <c r="HVA426" s="44"/>
      <c r="HVB426" s="44"/>
      <c r="HVC426" s="44"/>
      <c r="HVD426" s="44"/>
      <c r="HVE426" s="44"/>
      <c r="HVF426" s="44"/>
      <c r="HVG426" s="44"/>
      <c r="HVH426" s="44"/>
      <c r="HVI426" s="44"/>
      <c r="HVJ426" s="44"/>
      <c r="HVK426" s="44"/>
      <c r="HVL426" s="44"/>
      <c r="HVM426" s="44"/>
      <c r="HVN426" s="44"/>
      <c r="HVO426" s="44"/>
      <c r="HVP426" s="44"/>
      <c r="HVQ426" s="44"/>
      <c r="HVR426" s="44"/>
      <c r="HVS426" s="44"/>
      <c r="HVT426" s="44"/>
      <c r="HVU426" s="44"/>
      <c r="HVV426" s="44"/>
      <c r="HVW426" s="44"/>
      <c r="HVX426" s="44"/>
      <c r="HVY426" s="44"/>
      <c r="HVZ426" s="44"/>
      <c r="HWA426" s="44"/>
      <c r="HWB426" s="44"/>
      <c r="HWC426" s="44"/>
      <c r="HWD426" s="44"/>
      <c r="HWE426" s="44"/>
      <c r="HWF426" s="44"/>
      <c r="HWG426" s="44"/>
      <c r="HWH426" s="44"/>
      <c r="HWI426" s="44"/>
      <c r="HWJ426" s="44"/>
      <c r="HWK426" s="44"/>
      <c r="HWL426" s="44"/>
      <c r="HWM426" s="44"/>
      <c r="HWN426" s="44"/>
      <c r="HWO426" s="44"/>
      <c r="HWP426" s="44"/>
      <c r="HWQ426" s="44"/>
      <c r="HWR426" s="44"/>
      <c r="HWS426" s="44"/>
      <c r="HWT426" s="44"/>
      <c r="HWU426" s="44"/>
      <c r="HWV426" s="44"/>
      <c r="HWW426" s="44"/>
      <c r="HWX426" s="44"/>
      <c r="HWY426" s="44"/>
      <c r="HWZ426" s="44"/>
      <c r="HXA426" s="44"/>
      <c r="HXB426" s="44"/>
      <c r="HXC426" s="44"/>
      <c r="HXD426" s="44"/>
      <c r="HXE426" s="44"/>
      <c r="HXF426" s="44"/>
      <c r="HXG426" s="44"/>
      <c r="HXH426" s="44"/>
      <c r="HXI426" s="44"/>
      <c r="HXJ426" s="44"/>
      <c r="HXK426" s="44"/>
      <c r="HXL426" s="44"/>
      <c r="HXM426" s="44"/>
      <c r="HXN426" s="44"/>
      <c r="HXO426" s="44"/>
      <c r="HXP426" s="44"/>
      <c r="HXQ426" s="44"/>
      <c r="HXR426" s="44"/>
      <c r="HXS426" s="44"/>
      <c r="HXT426" s="44"/>
      <c r="HXU426" s="44"/>
      <c r="HXV426" s="44"/>
      <c r="HXW426" s="44"/>
      <c r="HXX426" s="44"/>
      <c r="HXY426" s="44"/>
      <c r="HXZ426" s="44"/>
      <c r="HYA426" s="44"/>
      <c r="HYB426" s="44"/>
      <c r="HYC426" s="44"/>
      <c r="HYD426" s="44"/>
      <c r="HYE426" s="44"/>
      <c r="HYF426" s="44"/>
      <c r="HYG426" s="44"/>
      <c r="HYH426" s="44"/>
      <c r="HYI426" s="44"/>
      <c r="HYJ426" s="44"/>
      <c r="HYK426" s="44"/>
      <c r="HYL426" s="44"/>
      <c r="HYM426" s="44"/>
      <c r="HYN426" s="44"/>
      <c r="HYO426" s="44"/>
      <c r="HYP426" s="44"/>
      <c r="HYQ426" s="44"/>
      <c r="HYR426" s="44"/>
      <c r="HYS426" s="44"/>
      <c r="HYT426" s="44"/>
      <c r="HYU426" s="44"/>
      <c r="HYV426" s="44"/>
      <c r="HYW426" s="44"/>
      <c r="HYX426" s="44"/>
      <c r="HYY426" s="44"/>
      <c r="HYZ426" s="44"/>
      <c r="HZA426" s="44"/>
      <c r="HZB426" s="44"/>
      <c r="HZC426" s="44"/>
      <c r="HZD426" s="44"/>
      <c r="HZE426" s="44"/>
      <c r="HZF426" s="44"/>
      <c r="HZG426" s="44"/>
      <c r="HZH426" s="44"/>
      <c r="HZI426" s="44"/>
      <c r="HZJ426" s="44"/>
      <c r="HZK426" s="44"/>
      <c r="HZL426" s="44"/>
      <c r="HZM426" s="44"/>
      <c r="HZN426" s="44"/>
      <c r="HZO426" s="44"/>
      <c r="HZP426" s="44"/>
      <c r="HZQ426" s="44"/>
      <c r="HZR426" s="44"/>
      <c r="HZS426" s="44"/>
      <c r="HZT426" s="44"/>
      <c r="HZU426" s="44"/>
      <c r="HZV426" s="44"/>
      <c r="HZW426" s="44"/>
      <c r="HZX426" s="44"/>
      <c r="HZY426" s="44"/>
      <c r="HZZ426" s="44"/>
      <c r="IAA426" s="44"/>
      <c r="IAB426" s="44"/>
      <c r="IAC426" s="44"/>
      <c r="IAD426" s="44"/>
      <c r="IAE426" s="44"/>
      <c r="IAF426" s="44"/>
      <c r="IAG426" s="44"/>
      <c r="IAH426" s="44"/>
      <c r="IAI426" s="44"/>
      <c r="IAJ426" s="44"/>
      <c r="IAK426" s="44"/>
      <c r="IAL426" s="44"/>
      <c r="IAM426" s="44"/>
      <c r="IAN426" s="44"/>
      <c r="IAO426" s="44"/>
      <c r="IAP426" s="44"/>
      <c r="IAQ426" s="44"/>
      <c r="IAR426" s="44"/>
      <c r="IAS426" s="44"/>
      <c r="IAT426" s="44"/>
      <c r="IAU426" s="44"/>
      <c r="IAV426" s="44"/>
      <c r="IAW426" s="44"/>
      <c r="IAX426" s="44"/>
      <c r="IAY426" s="44"/>
      <c r="IAZ426" s="44"/>
      <c r="IBA426" s="44"/>
      <c r="IBB426" s="44"/>
      <c r="IBC426" s="44"/>
      <c r="IBD426" s="44"/>
      <c r="IBE426" s="44"/>
      <c r="IBF426" s="44"/>
      <c r="IBG426" s="44"/>
      <c r="IBH426" s="44"/>
      <c r="IBI426" s="44"/>
      <c r="IBJ426" s="44"/>
      <c r="IBK426" s="44"/>
      <c r="IBL426" s="44"/>
      <c r="IBM426" s="44"/>
      <c r="IBN426" s="44"/>
      <c r="IBO426" s="44"/>
      <c r="IBP426" s="44"/>
      <c r="IBQ426" s="44"/>
      <c r="IBR426" s="44"/>
      <c r="IBS426" s="44"/>
      <c r="IBT426" s="44"/>
      <c r="IBU426" s="44"/>
      <c r="IBV426" s="44"/>
      <c r="IBW426" s="44"/>
      <c r="IBX426" s="44"/>
      <c r="IBY426" s="44"/>
      <c r="IBZ426" s="44"/>
      <c r="ICA426" s="44"/>
      <c r="ICB426" s="44"/>
      <c r="ICC426" s="44"/>
      <c r="ICD426" s="44"/>
      <c r="ICE426" s="44"/>
      <c r="ICF426" s="44"/>
      <c r="ICG426" s="44"/>
      <c r="ICH426" s="44"/>
      <c r="ICI426" s="44"/>
      <c r="ICJ426" s="44"/>
      <c r="ICK426" s="44"/>
      <c r="ICL426" s="44"/>
      <c r="ICM426" s="44"/>
      <c r="ICN426" s="44"/>
      <c r="ICO426" s="44"/>
      <c r="ICP426" s="44"/>
      <c r="ICQ426" s="44"/>
      <c r="ICR426" s="44"/>
      <c r="ICS426" s="44"/>
      <c r="ICT426" s="44"/>
      <c r="ICU426" s="44"/>
      <c r="ICV426" s="44"/>
      <c r="ICW426" s="44"/>
      <c r="ICX426" s="44"/>
      <c r="ICY426" s="44"/>
      <c r="ICZ426" s="44"/>
      <c r="IDA426" s="44"/>
      <c r="IDB426" s="44"/>
      <c r="IDC426" s="44"/>
      <c r="IDD426" s="44"/>
      <c r="IDE426" s="44"/>
      <c r="IDF426" s="44"/>
      <c r="IDG426" s="44"/>
      <c r="IDH426" s="44"/>
      <c r="IDI426" s="44"/>
      <c r="IDJ426" s="44"/>
      <c r="IDK426" s="44"/>
      <c r="IDL426" s="44"/>
      <c r="IDM426" s="44"/>
      <c r="IDN426" s="44"/>
      <c r="IDO426" s="44"/>
      <c r="IDP426" s="44"/>
      <c r="IDQ426" s="44"/>
      <c r="IDR426" s="44"/>
      <c r="IDS426" s="44"/>
      <c r="IDT426" s="44"/>
      <c r="IDU426" s="44"/>
      <c r="IDV426" s="44"/>
      <c r="IDW426" s="44"/>
      <c r="IDX426" s="44"/>
      <c r="IDY426" s="44"/>
      <c r="IDZ426" s="44"/>
      <c r="IEA426" s="44"/>
      <c r="IEB426" s="44"/>
      <c r="IEC426" s="44"/>
      <c r="IED426" s="44"/>
      <c r="IEE426" s="44"/>
      <c r="IEF426" s="44"/>
      <c r="IEG426" s="44"/>
      <c r="IEH426" s="44"/>
      <c r="IEI426" s="44"/>
      <c r="IEJ426" s="44"/>
      <c r="IEK426" s="44"/>
      <c r="IEL426" s="44"/>
      <c r="IEM426" s="44"/>
      <c r="IEN426" s="44"/>
      <c r="IEO426" s="44"/>
      <c r="IEP426" s="44"/>
      <c r="IEQ426" s="44"/>
      <c r="IER426" s="44"/>
      <c r="IES426" s="44"/>
      <c r="IET426" s="44"/>
      <c r="IEU426" s="44"/>
      <c r="IEV426" s="44"/>
      <c r="IEW426" s="44"/>
      <c r="IEX426" s="44"/>
      <c r="IEY426" s="44"/>
      <c r="IEZ426" s="44"/>
      <c r="IFA426" s="44"/>
      <c r="IFB426" s="44"/>
      <c r="IFC426" s="44"/>
      <c r="IFD426" s="44"/>
      <c r="IFE426" s="44"/>
      <c r="IFF426" s="44"/>
      <c r="IFG426" s="44"/>
      <c r="IFH426" s="44"/>
      <c r="IFI426" s="44"/>
      <c r="IFJ426" s="44"/>
      <c r="IFK426" s="44"/>
      <c r="IFL426" s="44"/>
      <c r="IFM426" s="44"/>
      <c r="IFN426" s="44"/>
      <c r="IFO426" s="44"/>
      <c r="IFP426" s="44"/>
      <c r="IFQ426" s="44"/>
      <c r="IFR426" s="44"/>
      <c r="IFS426" s="44"/>
      <c r="IFT426" s="44"/>
      <c r="IFU426" s="44"/>
      <c r="IFV426" s="44"/>
      <c r="IFW426" s="44"/>
      <c r="IFX426" s="44"/>
      <c r="IFY426" s="44"/>
      <c r="IFZ426" s="44"/>
      <c r="IGA426" s="44"/>
      <c r="IGB426" s="44"/>
      <c r="IGC426" s="44"/>
      <c r="IGD426" s="44"/>
      <c r="IGE426" s="44"/>
      <c r="IGF426" s="44"/>
      <c r="IGG426" s="44"/>
      <c r="IGH426" s="44"/>
      <c r="IGI426" s="44"/>
      <c r="IGJ426" s="44"/>
      <c r="IGK426" s="44"/>
      <c r="IGL426" s="44"/>
      <c r="IGM426" s="44"/>
      <c r="IGN426" s="44"/>
      <c r="IGO426" s="44"/>
      <c r="IGP426" s="44"/>
      <c r="IGQ426" s="44"/>
      <c r="IGR426" s="44"/>
      <c r="IGS426" s="44"/>
      <c r="IGT426" s="44"/>
      <c r="IGU426" s="44"/>
      <c r="IGV426" s="44"/>
      <c r="IGW426" s="44"/>
      <c r="IGX426" s="44"/>
      <c r="IGY426" s="44"/>
      <c r="IGZ426" s="44"/>
      <c r="IHA426" s="44"/>
      <c r="IHB426" s="44"/>
      <c r="IHC426" s="44"/>
      <c r="IHD426" s="44"/>
      <c r="IHE426" s="44"/>
      <c r="IHF426" s="44"/>
      <c r="IHG426" s="44"/>
      <c r="IHH426" s="44"/>
      <c r="IHI426" s="44"/>
      <c r="IHJ426" s="44"/>
      <c r="IHK426" s="44"/>
      <c r="IHL426" s="44"/>
      <c r="IHM426" s="44"/>
      <c r="IHN426" s="44"/>
      <c r="IHO426" s="44"/>
      <c r="IHP426" s="44"/>
      <c r="IHQ426" s="44"/>
      <c r="IHR426" s="44"/>
      <c r="IHS426" s="44"/>
      <c r="IHT426" s="44"/>
      <c r="IHU426" s="44"/>
      <c r="IHV426" s="44"/>
      <c r="IHW426" s="44"/>
      <c r="IHX426" s="44"/>
      <c r="IHY426" s="44"/>
      <c r="IHZ426" s="44"/>
      <c r="IIA426" s="44"/>
      <c r="IIB426" s="44"/>
      <c r="IIC426" s="44"/>
      <c r="IID426" s="44"/>
      <c r="IIE426" s="44"/>
      <c r="IIF426" s="44"/>
      <c r="IIG426" s="44"/>
      <c r="IIH426" s="44"/>
      <c r="III426" s="44"/>
      <c r="IIJ426" s="44"/>
      <c r="IIK426" s="44"/>
      <c r="IIL426" s="44"/>
      <c r="IIM426" s="44"/>
      <c r="IIN426" s="44"/>
      <c r="IIO426" s="44"/>
      <c r="IIP426" s="44"/>
      <c r="IIQ426" s="44"/>
      <c r="IIR426" s="44"/>
      <c r="IIS426" s="44"/>
      <c r="IIT426" s="44"/>
      <c r="IIU426" s="44"/>
      <c r="IIV426" s="44"/>
      <c r="IIW426" s="44"/>
      <c r="IIX426" s="44"/>
      <c r="IIY426" s="44"/>
      <c r="IIZ426" s="44"/>
      <c r="IJA426" s="44"/>
      <c r="IJB426" s="44"/>
      <c r="IJC426" s="44"/>
      <c r="IJD426" s="44"/>
      <c r="IJE426" s="44"/>
      <c r="IJF426" s="44"/>
      <c r="IJG426" s="44"/>
      <c r="IJH426" s="44"/>
      <c r="IJI426" s="44"/>
      <c r="IJJ426" s="44"/>
      <c r="IJK426" s="44"/>
      <c r="IJL426" s="44"/>
      <c r="IJM426" s="44"/>
      <c r="IJN426" s="44"/>
      <c r="IJO426" s="44"/>
      <c r="IJP426" s="44"/>
      <c r="IJQ426" s="44"/>
      <c r="IJR426" s="44"/>
      <c r="IJS426" s="44"/>
      <c r="IJT426" s="44"/>
      <c r="IJU426" s="44"/>
      <c r="IJV426" s="44"/>
      <c r="IJW426" s="44"/>
      <c r="IJX426" s="44"/>
      <c r="IJY426" s="44"/>
      <c r="IJZ426" s="44"/>
      <c r="IKA426" s="44"/>
      <c r="IKB426" s="44"/>
      <c r="IKC426" s="44"/>
      <c r="IKD426" s="44"/>
      <c r="IKE426" s="44"/>
      <c r="IKF426" s="44"/>
      <c r="IKG426" s="44"/>
      <c r="IKH426" s="44"/>
      <c r="IKI426" s="44"/>
      <c r="IKJ426" s="44"/>
      <c r="IKK426" s="44"/>
      <c r="IKL426" s="44"/>
      <c r="IKM426" s="44"/>
      <c r="IKN426" s="44"/>
      <c r="IKO426" s="44"/>
      <c r="IKP426" s="44"/>
      <c r="IKQ426" s="44"/>
      <c r="IKR426" s="44"/>
      <c r="IKS426" s="44"/>
      <c r="IKT426" s="44"/>
      <c r="IKU426" s="44"/>
      <c r="IKV426" s="44"/>
      <c r="IKW426" s="44"/>
      <c r="IKX426" s="44"/>
      <c r="IKY426" s="44"/>
      <c r="IKZ426" s="44"/>
      <c r="ILA426" s="44"/>
      <c r="ILB426" s="44"/>
      <c r="ILC426" s="44"/>
      <c r="ILD426" s="44"/>
      <c r="ILE426" s="44"/>
      <c r="ILF426" s="44"/>
      <c r="ILG426" s="44"/>
      <c r="ILH426" s="44"/>
      <c r="ILI426" s="44"/>
      <c r="ILJ426" s="44"/>
      <c r="ILK426" s="44"/>
      <c r="ILL426" s="44"/>
      <c r="ILM426" s="44"/>
      <c r="ILN426" s="44"/>
      <c r="ILO426" s="44"/>
      <c r="ILP426" s="44"/>
      <c r="ILQ426" s="44"/>
      <c r="ILR426" s="44"/>
      <c r="ILS426" s="44"/>
      <c r="ILT426" s="44"/>
      <c r="ILU426" s="44"/>
      <c r="ILV426" s="44"/>
      <c r="ILW426" s="44"/>
      <c r="ILX426" s="44"/>
      <c r="ILY426" s="44"/>
      <c r="ILZ426" s="44"/>
      <c r="IMA426" s="44"/>
      <c r="IMB426" s="44"/>
      <c r="IMC426" s="44"/>
      <c r="IMD426" s="44"/>
      <c r="IME426" s="44"/>
      <c r="IMF426" s="44"/>
      <c r="IMG426" s="44"/>
      <c r="IMH426" s="44"/>
      <c r="IMI426" s="44"/>
      <c r="IMJ426" s="44"/>
      <c r="IMK426" s="44"/>
      <c r="IML426" s="44"/>
      <c r="IMM426" s="44"/>
      <c r="IMN426" s="44"/>
      <c r="IMO426" s="44"/>
      <c r="IMP426" s="44"/>
      <c r="IMQ426" s="44"/>
      <c r="IMR426" s="44"/>
      <c r="IMS426" s="44"/>
      <c r="IMT426" s="44"/>
      <c r="IMU426" s="44"/>
      <c r="IMV426" s="44"/>
      <c r="IMW426" s="44"/>
      <c r="IMX426" s="44"/>
      <c r="IMY426" s="44"/>
      <c r="IMZ426" s="44"/>
      <c r="INA426" s="44"/>
      <c r="INB426" s="44"/>
      <c r="INC426" s="44"/>
      <c r="IND426" s="44"/>
      <c r="INE426" s="44"/>
      <c r="INF426" s="44"/>
      <c r="ING426" s="44"/>
      <c r="INH426" s="44"/>
      <c r="INI426" s="44"/>
      <c r="INJ426" s="44"/>
      <c r="INK426" s="44"/>
      <c r="INL426" s="44"/>
      <c r="INM426" s="44"/>
      <c r="INN426" s="44"/>
      <c r="INO426" s="44"/>
      <c r="INP426" s="44"/>
      <c r="INQ426" s="44"/>
      <c r="INR426" s="44"/>
      <c r="INS426" s="44"/>
      <c r="INT426" s="44"/>
      <c r="INU426" s="44"/>
      <c r="INV426" s="44"/>
      <c r="INW426" s="44"/>
      <c r="INX426" s="44"/>
      <c r="INY426" s="44"/>
      <c r="INZ426" s="44"/>
      <c r="IOA426" s="44"/>
      <c r="IOB426" s="44"/>
      <c r="IOC426" s="44"/>
      <c r="IOD426" s="44"/>
      <c r="IOE426" s="44"/>
      <c r="IOF426" s="44"/>
      <c r="IOG426" s="44"/>
      <c r="IOH426" s="44"/>
      <c r="IOI426" s="44"/>
      <c r="IOJ426" s="44"/>
      <c r="IOK426" s="44"/>
      <c r="IOL426" s="44"/>
      <c r="IOM426" s="44"/>
      <c r="ION426" s="44"/>
      <c r="IOO426" s="44"/>
      <c r="IOP426" s="44"/>
      <c r="IOQ426" s="44"/>
      <c r="IOR426" s="44"/>
      <c r="IOS426" s="44"/>
      <c r="IOT426" s="44"/>
      <c r="IOU426" s="44"/>
      <c r="IOV426" s="44"/>
      <c r="IOW426" s="44"/>
      <c r="IOX426" s="44"/>
      <c r="IOY426" s="44"/>
      <c r="IOZ426" s="44"/>
      <c r="IPA426" s="44"/>
      <c r="IPB426" s="44"/>
      <c r="IPC426" s="44"/>
      <c r="IPD426" s="44"/>
      <c r="IPE426" s="44"/>
      <c r="IPF426" s="44"/>
      <c r="IPG426" s="44"/>
      <c r="IPH426" s="44"/>
      <c r="IPI426" s="44"/>
      <c r="IPJ426" s="44"/>
      <c r="IPK426" s="44"/>
      <c r="IPL426" s="44"/>
      <c r="IPM426" s="44"/>
      <c r="IPN426" s="44"/>
      <c r="IPO426" s="44"/>
      <c r="IPP426" s="44"/>
      <c r="IPQ426" s="44"/>
      <c r="IPR426" s="44"/>
      <c r="IPS426" s="44"/>
      <c r="IPT426" s="44"/>
      <c r="IPU426" s="44"/>
      <c r="IPV426" s="44"/>
      <c r="IPW426" s="44"/>
      <c r="IPX426" s="44"/>
      <c r="IPY426" s="44"/>
      <c r="IPZ426" s="44"/>
      <c r="IQA426" s="44"/>
      <c r="IQB426" s="44"/>
      <c r="IQC426" s="44"/>
      <c r="IQD426" s="44"/>
      <c r="IQE426" s="44"/>
      <c r="IQF426" s="44"/>
      <c r="IQG426" s="44"/>
      <c r="IQH426" s="44"/>
      <c r="IQI426" s="44"/>
      <c r="IQJ426" s="44"/>
      <c r="IQK426" s="44"/>
      <c r="IQL426" s="44"/>
      <c r="IQM426" s="44"/>
      <c r="IQN426" s="44"/>
      <c r="IQO426" s="44"/>
      <c r="IQP426" s="44"/>
      <c r="IQQ426" s="44"/>
      <c r="IQR426" s="44"/>
      <c r="IQS426" s="44"/>
      <c r="IQT426" s="44"/>
      <c r="IQU426" s="44"/>
      <c r="IQV426" s="44"/>
      <c r="IQW426" s="44"/>
      <c r="IQX426" s="44"/>
      <c r="IQY426" s="44"/>
      <c r="IQZ426" s="44"/>
      <c r="IRA426" s="44"/>
      <c r="IRB426" s="44"/>
      <c r="IRC426" s="44"/>
      <c r="IRD426" s="44"/>
      <c r="IRE426" s="44"/>
      <c r="IRF426" s="44"/>
      <c r="IRG426" s="44"/>
      <c r="IRH426" s="44"/>
      <c r="IRI426" s="44"/>
      <c r="IRJ426" s="44"/>
      <c r="IRK426" s="44"/>
      <c r="IRL426" s="44"/>
      <c r="IRM426" s="44"/>
      <c r="IRN426" s="44"/>
      <c r="IRO426" s="44"/>
      <c r="IRP426" s="44"/>
      <c r="IRQ426" s="44"/>
      <c r="IRR426" s="44"/>
      <c r="IRS426" s="44"/>
      <c r="IRT426" s="44"/>
      <c r="IRU426" s="44"/>
      <c r="IRV426" s="44"/>
      <c r="IRW426" s="44"/>
      <c r="IRX426" s="44"/>
      <c r="IRY426" s="44"/>
      <c r="IRZ426" s="44"/>
      <c r="ISA426" s="44"/>
      <c r="ISB426" s="44"/>
      <c r="ISC426" s="44"/>
      <c r="ISD426" s="44"/>
      <c r="ISE426" s="44"/>
      <c r="ISF426" s="44"/>
      <c r="ISG426" s="44"/>
      <c r="ISH426" s="44"/>
      <c r="ISI426" s="44"/>
      <c r="ISJ426" s="44"/>
      <c r="ISK426" s="44"/>
      <c r="ISL426" s="44"/>
      <c r="ISM426" s="44"/>
      <c r="ISN426" s="44"/>
      <c r="ISO426" s="44"/>
      <c r="ISP426" s="44"/>
      <c r="ISQ426" s="44"/>
      <c r="ISR426" s="44"/>
      <c r="ISS426" s="44"/>
      <c r="IST426" s="44"/>
      <c r="ISU426" s="44"/>
      <c r="ISV426" s="44"/>
      <c r="ISW426" s="44"/>
      <c r="ISX426" s="44"/>
      <c r="ISY426" s="44"/>
      <c r="ISZ426" s="44"/>
      <c r="ITA426" s="44"/>
      <c r="ITB426" s="44"/>
      <c r="ITC426" s="44"/>
      <c r="ITD426" s="44"/>
      <c r="ITE426" s="44"/>
      <c r="ITF426" s="44"/>
      <c r="ITG426" s="44"/>
      <c r="ITH426" s="44"/>
      <c r="ITI426" s="44"/>
      <c r="ITJ426" s="44"/>
      <c r="ITK426" s="44"/>
      <c r="ITL426" s="44"/>
      <c r="ITM426" s="44"/>
      <c r="ITN426" s="44"/>
      <c r="ITO426" s="44"/>
      <c r="ITP426" s="44"/>
      <c r="ITQ426" s="44"/>
      <c r="ITR426" s="44"/>
      <c r="ITS426" s="44"/>
      <c r="ITT426" s="44"/>
      <c r="ITU426" s="44"/>
      <c r="ITV426" s="44"/>
      <c r="ITW426" s="44"/>
      <c r="ITX426" s="44"/>
      <c r="ITY426" s="44"/>
      <c r="ITZ426" s="44"/>
      <c r="IUA426" s="44"/>
      <c r="IUB426" s="44"/>
      <c r="IUC426" s="44"/>
      <c r="IUD426" s="44"/>
      <c r="IUE426" s="44"/>
      <c r="IUF426" s="44"/>
      <c r="IUG426" s="44"/>
      <c r="IUH426" s="44"/>
      <c r="IUI426" s="44"/>
      <c r="IUJ426" s="44"/>
      <c r="IUK426" s="44"/>
      <c r="IUL426" s="44"/>
      <c r="IUM426" s="44"/>
      <c r="IUN426" s="44"/>
      <c r="IUO426" s="44"/>
      <c r="IUP426" s="44"/>
      <c r="IUQ426" s="44"/>
      <c r="IUR426" s="44"/>
      <c r="IUS426" s="44"/>
      <c r="IUT426" s="44"/>
      <c r="IUU426" s="44"/>
      <c r="IUV426" s="44"/>
      <c r="IUW426" s="44"/>
      <c r="IUX426" s="44"/>
      <c r="IUY426" s="44"/>
      <c r="IUZ426" s="44"/>
      <c r="IVA426" s="44"/>
      <c r="IVB426" s="44"/>
      <c r="IVC426" s="44"/>
      <c r="IVD426" s="44"/>
      <c r="IVE426" s="44"/>
      <c r="IVF426" s="44"/>
      <c r="IVG426" s="44"/>
      <c r="IVH426" s="44"/>
      <c r="IVI426" s="44"/>
      <c r="IVJ426" s="44"/>
      <c r="IVK426" s="44"/>
      <c r="IVL426" s="44"/>
      <c r="IVM426" s="44"/>
      <c r="IVN426" s="44"/>
      <c r="IVO426" s="44"/>
      <c r="IVP426" s="44"/>
      <c r="IVQ426" s="44"/>
      <c r="IVR426" s="44"/>
      <c r="IVS426" s="44"/>
      <c r="IVT426" s="44"/>
      <c r="IVU426" s="44"/>
      <c r="IVV426" s="44"/>
      <c r="IVW426" s="44"/>
      <c r="IVX426" s="44"/>
      <c r="IVY426" s="44"/>
      <c r="IVZ426" s="44"/>
      <c r="IWA426" s="44"/>
      <c r="IWB426" s="44"/>
      <c r="IWC426" s="44"/>
      <c r="IWD426" s="44"/>
      <c r="IWE426" s="44"/>
      <c r="IWF426" s="44"/>
      <c r="IWG426" s="44"/>
      <c r="IWH426" s="44"/>
      <c r="IWI426" s="44"/>
      <c r="IWJ426" s="44"/>
      <c r="IWK426" s="44"/>
      <c r="IWL426" s="44"/>
      <c r="IWM426" s="44"/>
      <c r="IWN426" s="44"/>
      <c r="IWO426" s="44"/>
      <c r="IWP426" s="44"/>
      <c r="IWQ426" s="44"/>
      <c r="IWR426" s="44"/>
      <c r="IWS426" s="44"/>
      <c r="IWT426" s="44"/>
      <c r="IWU426" s="44"/>
      <c r="IWV426" s="44"/>
      <c r="IWW426" s="44"/>
      <c r="IWX426" s="44"/>
      <c r="IWY426" s="44"/>
      <c r="IWZ426" s="44"/>
      <c r="IXA426" s="44"/>
      <c r="IXB426" s="44"/>
      <c r="IXC426" s="44"/>
      <c r="IXD426" s="44"/>
      <c r="IXE426" s="44"/>
      <c r="IXF426" s="44"/>
      <c r="IXG426" s="44"/>
      <c r="IXH426" s="44"/>
      <c r="IXI426" s="44"/>
      <c r="IXJ426" s="44"/>
      <c r="IXK426" s="44"/>
      <c r="IXL426" s="44"/>
      <c r="IXM426" s="44"/>
      <c r="IXN426" s="44"/>
      <c r="IXO426" s="44"/>
      <c r="IXP426" s="44"/>
      <c r="IXQ426" s="44"/>
      <c r="IXR426" s="44"/>
      <c r="IXS426" s="44"/>
      <c r="IXT426" s="44"/>
      <c r="IXU426" s="44"/>
      <c r="IXV426" s="44"/>
      <c r="IXW426" s="44"/>
      <c r="IXX426" s="44"/>
      <c r="IXY426" s="44"/>
      <c r="IXZ426" s="44"/>
      <c r="IYA426" s="44"/>
      <c r="IYB426" s="44"/>
      <c r="IYC426" s="44"/>
      <c r="IYD426" s="44"/>
      <c r="IYE426" s="44"/>
      <c r="IYF426" s="44"/>
      <c r="IYG426" s="44"/>
      <c r="IYH426" s="44"/>
      <c r="IYI426" s="44"/>
      <c r="IYJ426" s="44"/>
      <c r="IYK426" s="44"/>
      <c r="IYL426" s="44"/>
      <c r="IYM426" s="44"/>
      <c r="IYN426" s="44"/>
      <c r="IYO426" s="44"/>
      <c r="IYP426" s="44"/>
      <c r="IYQ426" s="44"/>
      <c r="IYR426" s="44"/>
      <c r="IYS426" s="44"/>
      <c r="IYT426" s="44"/>
      <c r="IYU426" s="44"/>
      <c r="IYV426" s="44"/>
      <c r="IYW426" s="44"/>
      <c r="IYX426" s="44"/>
      <c r="IYY426" s="44"/>
      <c r="IYZ426" s="44"/>
      <c r="IZA426" s="44"/>
      <c r="IZB426" s="44"/>
      <c r="IZC426" s="44"/>
      <c r="IZD426" s="44"/>
      <c r="IZE426" s="44"/>
      <c r="IZF426" s="44"/>
      <c r="IZG426" s="44"/>
      <c r="IZH426" s="44"/>
      <c r="IZI426" s="44"/>
      <c r="IZJ426" s="44"/>
      <c r="IZK426" s="44"/>
      <c r="IZL426" s="44"/>
      <c r="IZM426" s="44"/>
      <c r="IZN426" s="44"/>
      <c r="IZO426" s="44"/>
      <c r="IZP426" s="44"/>
      <c r="IZQ426" s="44"/>
      <c r="IZR426" s="44"/>
      <c r="IZS426" s="44"/>
      <c r="IZT426" s="44"/>
      <c r="IZU426" s="44"/>
      <c r="IZV426" s="44"/>
      <c r="IZW426" s="44"/>
      <c r="IZX426" s="44"/>
      <c r="IZY426" s="44"/>
      <c r="IZZ426" s="44"/>
      <c r="JAA426" s="44"/>
      <c r="JAB426" s="44"/>
      <c r="JAC426" s="44"/>
      <c r="JAD426" s="44"/>
      <c r="JAE426" s="44"/>
      <c r="JAF426" s="44"/>
      <c r="JAG426" s="44"/>
      <c r="JAH426" s="44"/>
      <c r="JAI426" s="44"/>
      <c r="JAJ426" s="44"/>
      <c r="JAK426" s="44"/>
      <c r="JAL426" s="44"/>
      <c r="JAM426" s="44"/>
      <c r="JAN426" s="44"/>
      <c r="JAO426" s="44"/>
      <c r="JAP426" s="44"/>
      <c r="JAQ426" s="44"/>
      <c r="JAR426" s="44"/>
      <c r="JAS426" s="44"/>
      <c r="JAT426" s="44"/>
      <c r="JAU426" s="44"/>
      <c r="JAV426" s="44"/>
      <c r="JAW426" s="44"/>
      <c r="JAX426" s="44"/>
      <c r="JAY426" s="44"/>
      <c r="JAZ426" s="44"/>
      <c r="JBA426" s="44"/>
      <c r="JBB426" s="44"/>
      <c r="JBC426" s="44"/>
      <c r="JBD426" s="44"/>
      <c r="JBE426" s="44"/>
      <c r="JBF426" s="44"/>
      <c r="JBG426" s="44"/>
      <c r="JBH426" s="44"/>
      <c r="JBI426" s="44"/>
      <c r="JBJ426" s="44"/>
      <c r="JBK426" s="44"/>
      <c r="JBL426" s="44"/>
      <c r="JBM426" s="44"/>
      <c r="JBN426" s="44"/>
      <c r="JBO426" s="44"/>
      <c r="JBP426" s="44"/>
      <c r="JBQ426" s="44"/>
      <c r="JBR426" s="44"/>
      <c r="JBS426" s="44"/>
      <c r="JBT426" s="44"/>
      <c r="JBU426" s="44"/>
      <c r="JBV426" s="44"/>
      <c r="JBW426" s="44"/>
      <c r="JBX426" s="44"/>
      <c r="JBY426" s="44"/>
      <c r="JBZ426" s="44"/>
      <c r="JCA426" s="44"/>
      <c r="JCB426" s="44"/>
      <c r="JCC426" s="44"/>
      <c r="JCD426" s="44"/>
      <c r="JCE426" s="44"/>
      <c r="JCF426" s="44"/>
      <c r="JCG426" s="44"/>
      <c r="JCH426" s="44"/>
      <c r="JCI426" s="44"/>
      <c r="JCJ426" s="44"/>
      <c r="JCK426" s="44"/>
      <c r="JCL426" s="44"/>
      <c r="JCM426" s="44"/>
      <c r="JCN426" s="44"/>
      <c r="JCO426" s="44"/>
      <c r="JCP426" s="44"/>
      <c r="JCQ426" s="44"/>
      <c r="JCR426" s="44"/>
      <c r="JCS426" s="44"/>
      <c r="JCT426" s="44"/>
      <c r="JCU426" s="44"/>
      <c r="JCV426" s="44"/>
      <c r="JCW426" s="44"/>
      <c r="JCX426" s="44"/>
      <c r="JCY426" s="44"/>
      <c r="JCZ426" s="44"/>
      <c r="JDA426" s="44"/>
      <c r="JDB426" s="44"/>
      <c r="JDC426" s="44"/>
      <c r="JDD426" s="44"/>
      <c r="JDE426" s="44"/>
      <c r="JDF426" s="44"/>
      <c r="JDG426" s="44"/>
      <c r="JDH426" s="44"/>
      <c r="JDI426" s="44"/>
      <c r="JDJ426" s="44"/>
      <c r="JDK426" s="44"/>
      <c r="JDL426" s="44"/>
      <c r="JDM426" s="44"/>
      <c r="JDN426" s="44"/>
      <c r="JDO426" s="44"/>
      <c r="JDP426" s="44"/>
      <c r="JDQ426" s="44"/>
      <c r="JDR426" s="44"/>
      <c r="JDS426" s="44"/>
      <c r="JDT426" s="44"/>
      <c r="JDU426" s="44"/>
      <c r="JDV426" s="44"/>
      <c r="JDW426" s="44"/>
      <c r="JDX426" s="44"/>
      <c r="JDY426" s="44"/>
      <c r="JDZ426" s="44"/>
      <c r="JEA426" s="44"/>
      <c r="JEB426" s="44"/>
      <c r="JEC426" s="44"/>
      <c r="JED426" s="44"/>
      <c r="JEE426" s="44"/>
      <c r="JEF426" s="44"/>
      <c r="JEG426" s="44"/>
      <c r="JEH426" s="44"/>
      <c r="JEI426" s="44"/>
      <c r="JEJ426" s="44"/>
      <c r="JEK426" s="44"/>
      <c r="JEL426" s="44"/>
      <c r="JEM426" s="44"/>
      <c r="JEN426" s="44"/>
      <c r="JEO426" s="44"/>
      <c r="JEP426" s="44"/>
      <c r="JEQ426" s="44"/>
      <c r="JER426" s="44"/>
      <c r="JES426" s="44"/>
      <c r="JET426" s="44"/>
      <c r="JEU426" s="44"/>
      <c r="JEV426" s="44"/>
      <c r="JEW426" s="44"/>
      <c r="JEX426" s="44"/>
      <c r="JEY426" s="44"/>
      <c r="JEZ426" s="44"/>
      <c r="JFA426" s="44"/>
      <c r="JFB426" s="44"/>
      <c r="JFC426" s="44"/>
      <c r="JFD426" s="44"/>
      <c r="JFE426" s="44"/>
      <c r="JFF426" s="44"/>
      <c r="JFG426" s="44"/>
      <c r="JFH426" s="44"/>
      <c r="JFI426" s="44"/>
      <c r="JFJ426" s="44"/>
      <c r="JFK426" s="44"/>
      <c r="JFL426" s="44"/>
      <c r="JFM426" s="44"/>
      <c r="JFN426" s="44"/>
      <c r="JFO426" s="44"/>
      <c r="JFP426" s="44"/>
      <c r="JFQ426" s="44"/>
      <c r="JFR426" s="44"/>
      <c r="JFS426" s="44"/>
      <c r="JFT426" s="44"/>
      <c r="JFU426" s="44"/>
      <c r="JFV426" s="44"/>
      <c r="JFW426" s="44"/>
      <c r="JFX426" s="44"/>
      <c r="JFY426" s="44"/>
      <c r="JFZ426" s="44"/>
      <c r="JGA426" s="44"/>
      <c r="JGB426" s="44"/>
      <c r="JGC426" s="44"/>
      <c r="JGD426" s="44"/>
      <c r="JGE426" s="44"/>
      <c r="JGF426" s="44"/>
      <c r="JGG426" s="44"/>
      <c r="JGH426" s="44"/>
      <c r="JGI426" s="44"/>
      <c r="JGJ426" s="44"/>
      <c r="JGK426" s="44"/>
      <c r="JGL426" s="44"/>
      <c r="JGM426" s="44"/>
      <c r="JGN426" s="44"/>
      <c r="JGO426" s="44"/>
      <c r="JGP426" s="44"/>
      <c r="JGQ426" s="44"/>
      <c r="JGR426" s="44"/>
      <c r="JGS426" s="44"/>
      <c r="JGT426" s="44"/>
      <c r="JGU426" s="44"/>
      <c r="JGV426" s="44"/>
      <c r="JGW426" s="44"/>
      <c r="JGX426" s="44"/>
      <c r="JGY426" s="44"/>
      <c r="JGZ426" s="44"/>
      <c r="JHA426" s="44"/>
      <c r="JHB426" s="44"/>
      <c r="JHC426" s="44"/>
      <c r="JHD426" s="44"/>
      <c r="JHE426" s="44"/>
      <c r="JHF426" s="44"/>
      <c r="JHG426" s="44"/>
      <c r="JHH426" s="44"/>
      <c r="JHI426" s="44"/>
      <c r="JHJ426" s="44"/>
      <c r="JHK426" s="44"/>
      <c r="JHL426" s="44"/>
      <c r="JHM426" s="44"/>
      <c r="JHN426" s="44"/>
      <c r="JHO426" s="44"/>
      <c r="JHP426" s="44"/>
      <c r="JHQ426" s="44"/>
      <c r="JHR426" s="44"/>
      <c r="JHS426" s="44"/>
      <c r="JHT426" s="44"/>
      <c r="JHU426" s="44"/>
      <c r="JHV426" s="44"/>
      <c r="JHW426" s="44"/>
      <c r="JHX426" s="44"/>
      <c r="JHY426" s="44"/>
      <c r="JHZ426" s="44"/>
      <c r="JIA426" s="44"/>
      <c r="JIB426" s="44"/>
      <c r="JIC426" s="44"/>
      <c r="JID426" s="44"/>
      <c r="JIE426" s="44"/>
      <c r="JIF426" s="44"/>
      <c r="JIG426" s="44"/>
      <c r="JIH426" s="44"/>
      <c r="JII426" s="44"/>
      <c r="JIJ426" s="44"/>
      <c r="JIK426" s="44"/>
      <c r="JIL426" s="44"/>
      <c r="JIM426" s="44"/>
      <c r="JIN426" s="44"/>
      <c r="JIO426" s="44"/>
      <c r="JIP426" s="44"/>
      <c r="JIQ426" s="44"/>
      <c r="JIR426" s="44"/>
      <c r="JIS426" s="44"/>
      <c r="JIT426" s="44"/>
      <c r="JIU426" s="44"/>
      <c r="JIV426" s="44"/>
      <c r="JIW426" s="44"/>
      <c r="JIX426" s="44"/>
      <c r="JIY426" s="44"/>
      <c r="JIZ426" s="44"/>
      <c r="JJA426" s="44"/>
      <c r="JJB426" s="44"/>
      <c r="JJC426" s="44"/>
      <c r="JJD426" s="44"/>
      <c r="JJE426" s="44"/>
      <c r="JJF426" s="44"/>
      <c r="JJG426" s="44"/>
      <c r="JJH426" s="44"/>
      <c r="JJI426" s="44"/>
      <c r="JJJ426" s="44"/>
      <c r="JJK426" s="44"/>
      <c r="JJL426" s="44"/>
      <c r="JJM426" s="44"/>
      <c r="JJN426" s="44"/>
      <c r="JJO426" s="44"/>
      <c r="JJP426" s="44"/>
      <c r="JJQ426" s="44"/>
      <c r="JJR426" s="44"/>
      <c r="JJS426" s="44"/>
      <c r="JJT426" s="44"/>
      <c r="JJU426" s="44"/>
      <c r="JJV426" s="44"/>
      <c r="JJW426" s="44"/>
      <c r="JJX426" s="44"/>
      <c r="JJY426" s="44"/>
      <c r="JJZ426" s="44"/>
      <c r="JKA426" s="44"/>
      <c r="JKB426" s="44"/>
      <c r="JKC426" s="44"/>
      <c r="JKD426" s="44"/>
      <c r="JKE426" s="44"/>
      <c r="JKF426" s="44"/>
      <c r="JKG426" s="44"/>
      <c r="JKH426" s="44"/>
      <c r="JKI426" s="44"/>
      <c r="JKJ426" s="44"/>
      <c r="JKK426" s="44"/>
      <c r="JKL426" s="44"/>
      <c r="JKM426" s="44"/>
      <c r="JKN426" s="44"/>
      <c r="JKO426" s="44"/>
      <c r="JKP426" s="44"/>
      <c r="JKQ426" s="44"/>
      <c r="JKR426" s="44"/>
      <c r="JKS426" s="44"/>
      <c r="JKT426" s="44"/>
      <c r="JKU426" s="44"/>
      <c r="JKV426" s="44"/>
      <c r="JKW426" s="44"/>
      <c r="JKX426" s="44"/>
      <c r="JKY426" s="44"/>
      <c r="JKZ426" s="44"/>
      <c r="JLA426" s="44"/>
      <c r="JLB426" s="44"/>
      <c r="JLC426" s="44"/>
      <c r="JLD426" s="44"/>
      <c r="JLE426" s="44"/>
      <c r="JLF426" s="44"/>
      <c r="JLG426" s="44"/>
      <c r="JLH426" s="44"/>
      <c r="JLI426" s="44"/>
      <c r="JLJ426" s="44"/>
      <c r="JLK426" s="44"/>
      <c r="JLL426" s="44"/>
      <c r="JLM426" s="44"/>
      <c r="JLN426" s="44"/>
      <c r="JLO426" s="44"/>
      <c r="JLP426" s="44"/>
      <c r="JLQ426" s="44"/>
      <c r="JLR426" s="44"/>
      <c r="JLS426" s="44"/>
      <c r="JLT426" s="44"/>
      <c r="JLU426" s="44"/>
      <c r="JLV426" s="44"/>
      <c r="JLW426" s="44"/>
      <c r="JLX426" s="44"/>
      <c r="JLY426" s="44"/>
      <c r="JLZ426" s="44"/>
      <c r="JMA426" s="44"/>
      <c r="JMB426" s="44"/>
      <c r="JMC426" s="44"/>
      <c r="JMD426" s="44"/>
      <c r="JME426" s="44"/>
      <c r="JMF426" s="44"/>
      <c r="JMG426" s="44"/>
      <c r="JMH426" s="44"/>
      <c r="JMI426" s="44"/>
      <c r="JMJ426" s="44"/>
      <c r="JMK426" s="44"/>
      <c r="JML426" s="44"/>
      <c r="JMM426" s="44"/>
      <c r="JMN426" s="44"/>
      <c r="JMO426" s="44"/>
      <c r="JMP426" s="44"/>
      <c r="JMQ426" s="44"/>
      <c r="JMR426" s="44"/>
      <c r="JMS426" s="44"/>
      <c r="JMT426" s="44"/>
      <c r="JMU426" s="44"/>
      <c r="JMV426" s="44"/>
      <c r="JMW426" s="44"/>
      <c r="JMX426" s="44"/>
      <c r="JMY426" s="44"/>
      <c r="JMZ426" s="44"/>
      <c r="JNA426" s="44"/>
      <c r="JNB426" s="44"/>
      <c r="JNC426" s="44"/>
      <c r="JND426" s="44"/>
      <c r="JNE426" s="44"/>
      <c r="JNF426" s="44"/>
      <c r="JNG426" s="44"/>
      <c r="JNH426" s="44"/>
      <c r="JNI426" s="44"/>
      <c r="JNJ426" s="44"/>
      <c r="JNK426" s="44"/>
      <c r="JNL426" s="44"/>
      <c r="JNM426" s="44"/>
      <c r="JNN426" s="44"/>
      <c r="JNO426" s="44"/>
      <c r="JNP426" s="44"/>
      <c r="JNQ426" s="44"/>
      <c r="JNR426" s="44"/>
      <c r="JNS426" s="44"/>
      <c r="JNT426" s="44"/>
      <c r="JNU426" s="44"/>
      <c r="JNV426" s="44"/>
      <c r="JNW426" s="44"/>
      <c r="JNX426" s="44"/>
      <c r="JNY426" s="44"/>
      <c r="JNZ426" s="44"/>
      <c r="JOA426" s="44"/>
      <c r="JOB426" s="44"/>
      <c r="JOC426" s="44"/>
      <c r="JOD426" s="44"/>
      <c r="JOE426" s="44"/>
      <c r="JOF426" s="44"/>
      <c r="JOG426" s="44"/>
      <c r="JOH426" s="44"/>
      <c r="JOI426" s="44"/>
      <c r="JOJ426" s="44"/>
      <c r="JOK426" s="44"/>
      <c r="JOL426" s="44"/>
      <c r="JOM426" s="44"/>
      <c r="JON426" s="44"/>
      <c r="JOO426" s="44"/>
      <c r="JOP426" s="44"/>
      <c r="JOQ426" s="44"/>
      <c r="JOR426" s="44"/>
      <c r="JOS426" s="44"/>
      <c r="JOT426" s="44"/>
      <c r="JOU426" s="44"/>
      <c r="JOV426" s="44"/>
      <c r="JOW426" s="44"/>
      <c r="JOX426" s="44"/>
      <c r="JOY426" s="44"/>
      <c r="JOZ426" s="44"/>
      <c r="JPA426" s="44"/>
      <c r="JPB426" s="44"/>
      <c r="JPC426" s="44"/>
      <c r="JPD426" s="44"/>
      <c r="JPE426" s="44"/>
      <c r="JPF426" s="44"/>
      <c r="JPG426" s="44"/>
      <c r="JPH426" s="44"/>
      <c r="JPI426" s="44"/>
      <c r="JPJ426" s="44"/>
      <c r="JPK426" s="44"/>
      <c r="JPL426" s="44"/>
      <c r="JPM426" s="44"/>
      <c r="JPN426" s="44"/>
      <c r="JPO426" s="44"/>
      <c r="JPP426" s="44"/>
      <c r="JPQ426" s="44"/>
      <c r="JPR426" s="44"/>
      <c r="JPS426" s="44"/>
      <c r="JPT426" s="44"/>
      <c r="JPU426" s="44"/>
      <c r="JPV426" s="44"/>
      <c r="JPW426" s="44"/>
      <c r="JPX426" s="44"/>
      <c r="JPY426" s="44"/>
      <c r="JPZ426" s="44"/>
      <c r="JQA426" s="44"/>
      <c r="JQB426" s="44"/>
      <c r="JQC426" s="44"/>
      <c r="JQD426" s="44"/>
      <c r="JQE426" s="44"/>
      <c r="JQF426" s="44"/>
      <c r="JQG426" s="44"/>
      <c r="JQH426" s="44"/>
      <c r="JQI426" s="44"/>
      <c r="JQJ426" s="44"/>
      <c r="JQK426" s="44"/>
      <c r="JQL426" s="44"/>
      <c r="JQM426" s="44"/>
      <c r="JQN426" s="44"/>
      <c r="JQO426" s="44"/>
      <c r="JQP426" s="44"/>
      <c r="JQQ426" s="44"/>
      <c r="JQR426" s="44"/>
      <c r="JQS426" s="44"/>
      <c r="JQT426" s="44"/>
      <c r="JQU426" s="44"/>
      <c r="JQV426" s="44"/>
      <c r="JQW426" s="44"/>
      <c r="JQX426" s="44"/>
      <c r="JQY426" s="44"/>
      <c r="JQZ426" s="44"/>
      <c r="JRA426" s="44"/>
      <c r="JRB426" s="44"/>
      <c r="JRC426" s="44"/>
      <c r="JRD426" s="44"/>
      <c r="JRE426" s="44"/>
      <c r="JRF426" s="44"/>
      <c r="JRG426" s="44"/>
      <c r="JRH426" s="44"/>
      <c r="JRI426" s="44"/>
      <c r="JRJ426" s="44"/>
      <c r="JRK426" s="44"/>
      <c r="JRL426" s="44"/>
      <c r="JRM426" s="44"/>
      <c r="JRN426" s="44"/>
      <c r="JRO426" s="44"/>
      <c r="JRP426" s="44"/>
      <c r="JRQ426" s="44"/>
      <c r="JRR426" s="44"/>
      <c r="JRS426" s="44"/>
      <c r="JRT426" s="44"/>
      <c r="JRU426" s="44"/>
      <c r="JRV426" s="44"/>
      <c r="JRW426" s="44"/>
      <c r="JRX426" s="44"/>
      <c r="JRY426" s="44"/>
      <c r="JRZ426" s="44"/>
      <c r="JSA426" s="44"/>
      <c r="JSB426" s="44"/>
      <c r="JSC426" s="44"/>
      <c r="JSD426" s="44"/>
      <c r="JSE426" s="44"/>
      <c r="JSF426" s="44"/>
      <c r="JSG426" s="44"/>
      <c r="JSH426" s="44"/>
      <c r="JSI426" s="44"/>
      <c r="JSJ426" s="44"/>
      <c r="JSK426" s="44"/>
      <c r="JSL426" s="44"/>
      <c r="JSM426" s="44"/>
      <c r="JSN426" s="44"/>
      <c r="JSO426" s="44"/>
      <c r="JSP426" s="44"/>
      <c r="JSQ426" s="44"/>
      <c r="JSR426" s="44"/>
      <c r="JSS426" s="44"/>
      <c r="JST426" s="44"/>
      <c r="JSU426" s="44"/>
      <c r="JSV426" s="44"/>
      <c r="JSW426" s="44"/>
      <c r="JSX426" s="44"/>
      <c r="JSY426" s="44"/>
      <c r="JSZ426" s="44"/>
      <c r="JTA426" s="44"/>
      <c r="JTB426" s="44"/>
      <c r="JTC426" s="44"/>
      <c r="JTD426" s="44"/>
      <c r="JTE426" s="44"/>
      <c r="JTF426" s="44"/>
      <c r="JTG426" s="44"/>
      <c r="JTH426" s="44"/>
      <c r="JTI426" s="44"/>
      <c r="JTJ426" s="44"/>
      <c r="JTK426" s="44"/>
      <c r="JTL426" s="44"/>
      <c r="JTM426" s="44"/>
      <c r="JTN426" s="44"/>
      <c r="JTO426" s="44"/>
      <c r="JTP426" s="44"/>
      <c r="JTQ426" s="44"/>
      <c r="JTR426" s="44"/>
      <c r="JTS426" s="44"/>
      <c r="JTT426" s="44"/>
      <c r="JTU426" s="44"/>
      <c r="JTV426" s="44"/>
      <c r="JTW426" s="44"/>
      <c r="JTX426" s="44"/>
      <c r="JTY426" s="44"/>
      <c r="JTZ426" s="44"/>
      <c r="JUA426" s="44"/>
      <c r="JUB426" s="44"/>
      <c r="JUC426" s="44"/>
      <c r="JUD426" s="44"/>
      <c r="JUE426" s="44"/>
      <c r="JUF426" s="44"/>
      <c r="JUG426" s="44"/>
      <c r="JUH426" s="44"/>
      <c r="JUI426" s="44"/>
      <c r="JUJ426" s="44"/>
      <c r="JUK426" s="44"/>
      <c r="JUL426" s="44"/>
      <c r="JUM426" s="44"/>
      <c r="JUN426" s="44"/>
      <c r="JUO426" s="44"/>
      <c r="JUP426" s="44"/>
      <c r="JUQ426" s="44"/>
      <c r="JUR426" s="44"/>
      <c r="JUS426" s="44"/>
      <c r="JUT426" s="44"/>
      <c r="JUU426" s="44"/>
      <c r="JUV426" s="44"/>
      <c r="JUW426" s="44"/>
      <c r="JUX426" s="44"/>
      <c r="JUY426" s="44"/>
      <c r="JUZ426" s="44"/>
      <c r="JVA426" s="44"/>
      <c r="JVB426" s="44"/>
      <c r="JVC426" s="44"/>
      <c r="JVD426" s="44"/>
      <c r="JVE426" s="44"/>
      <c r="JVF426" s="44"/>
      <c r="JVG426" s="44"/>
      <c r="JVH426" s="44"/>
      <c r="JVI426" s="44"/>
      <c r="JVJ426" s="44"/>
      <c r="JVK426" s="44"/>
      <c r="JVL426" s="44"/>
      <c r="JVM426" s="44"/>
      <c r="JVN426" s="44"/>
      <c r="JVO426" s="44"/>
      <c r="JVP426" s="44"/>
      <c r="JVQ426" s="44"/>
      <c r="JVR426" s="44"/>
      <c r="JVS426" s="44"/>
      <c r="JVT426" s="44"/>
      <c r="JVU426" s="44"/>
      <c r="JVV426" s="44"/>
      <c r="JVW426" s="44"/>
      <c r="JVX426" s="44"/>
      <c r="JVY426" s="44"/>
      <c r="JVZ426" s="44"/>
      <c r="JWA426" s="44"/>
      <c r="JWB426" s="44"/>
      <c r="JWC426" s="44"/>
      <c r="JWD426" s="44"/>
      <c r="JWE426" s="44"/>
      <c r="JWF426" s="44"/>
      <c r="JWG426" s="44"/>
      <c r="JWH426" s="44"/>
      <c r="JWI426" s="44"/>
      <c r="JWJ426" s="44"/>
      <c r="JWK426" s="44"/>
      <c r="JWL426" s="44"/>
      <c r="JWM426" s="44"/>
      <c r="JWN426" s="44"/>
      <c r="JWO426" s="44"/>
      <c r="JWP426" s="44"/>
      <c r="JWQ426" s="44"/>
      <c r="JWR426" s="44"/>
      <c r="JWS426" s="44"/>
      <c r="JWT426" s="44"/>
      <c r="JWU426" s="44"/>
      <c r="JWV426" s="44"/>
      <c r="JWW426" s="44"/>
      <c r="JWX426" s="44"/>
      <c r="JWY426" s="44"/>
      <c r="JWZ426" s="44"/>
      <c r="JXA426" s="44"/>
      <c r="JXB426" s="44"/>
      <c r="JXC426" s="44"/>
      <c r="JXD426" s="44"/>
      <c r="JXE426" s="44"/>
      <c r="JXF426" s="44"/>
      <c r="JXG426" s="44"/>
      <c r="JXH426" s="44"/>
      <c r="JXI426" s="44"/>
      <c r="JXJ426" s="44"/>
      <c r="JXK426" s="44"/>
      <c r="JXL426" s="44"/>
      <c r="JXM426" s="44"/>
      <c r="JXN426" s="44"/>
      <c r="JXO426" s="44"/>
      <c r="JXP426" s="44"/>
      <c r="JXQ426" s="44"/>
      <c r="JXR426" s="44"/>
      <c r="JXS426" s="44"/>
      <c r="JXT426" s="44"/>
      <c r="JXU426" s="44"/>
      <c r="JXV426" s="44"/>
      <c r="JXW426" s="44"/>
      <c r="JXX426" s="44"/>
      <c r="JXY426" s="44"/>
      <c r="JXZ426" s="44"/>
      <c r="JYA426" s="44"/>
      <c r="JYB426" s="44"/>
      <c r="JYC426" s="44"/>
      <c r="JYD426" s="44"/>
      <c r="JYE426" s="44"/>
      <c r="JYF426" s="44"/>
      <c r="JYG426" s="44"/>
      <c r="JYH426" s="44"/>
      <c r="JYI426" s="44"/>
      <c r="JYJ426" s="44"/>
      <c r="JYK426" s="44"/>
      <c r="JYL426" s="44"/>
      <c r="JYM426" s="44"/>
      <c r="JYN426" s="44"/>
      <c r="JYO426" s="44"/>
      <c r="JYP426" s="44"/>
      <c r="JYQ426" s="44"/>
      <c r="JYR426" s="44"/>
      <c r="JYS426" s="44"/>
      <c r="JYT426" s="44"/>
      <c r="JYU426" s="44"/>
      <c r="JYV426" s="44"/>
      <c r="JYW426" s="44"/>
      <c r="JYX426" s="44"/>
      <c r="JYY426" s="44"/>
      <c r="JYZ426" s="44"/>
      <c r="JZA426" s="44"/>
      <c r="JZB426" s="44"/>
      <c r="JZC426" s="44"/>
      <c r="JZD426" s="44"/>
      <c r="JZE426" s="44"/>
      <c r="JZF426" s="44"/>
      <c r="JZG426" s="44"/>
      <c r="JZH426" s="44"/>
      <c r="JZI426" s="44"/>
      <c r="JZJ426" s="44"/>
      <c r="JZK426" s="44"/>
      <c r="JZL426" s="44"/>
      <c r="JZM426" s="44"/>
      <c r="JZN426" s="44"/>
      <c r="JZO426" s="44"/>
      <c r="JZP426" s="44"/>
      <c r="JZQ426" s="44"/>
      <c r="JZR426" s="44"/>
      <c r="JZS426" s="44"/>
      <c r="JZT426" s="44"/>
      <c r="JZU426" s="44"/>
      <c r="JZV426" s="44"/>
      <c r="JZW426" s="44"/>
      <c r="JZX426" s="44"/>
      <c r="JZY426" s="44"/>
      <c r="JZZ426" s="44"/>
      <c r="KAA426" s="44"/>
      <c r="KAB426" s="44"/>
      <c r="KAC426" s="44"/>
      <c r="KAD426" s="44"/>
      <c r="KAE426" s="44"/>
      <c r="KAF426" s="44"/>
      <c r="KAG426" s="44"/>
      <c r="KAH426" s="44"/>
      <c r="KAI426" s="44"/>
      <c r="KAJ426" s="44"/>
      <c r="KAK426" s="44"/>
      <c r="KAL426" s="44"/>
      <c r="KAM426" s="44"/>
      <c r="KAN426" s="44"/>
      <c r="KAO426" s="44"/>
      <c r="KAP426" s="44"/>
      <c r="KAQ426" s="44"/>
      <c r="KAR426" s="44"/>
      <c r="KAS426" s="44"/>
      <c r="KAT426" s="44"/>
      <c r="KAU426" s="44"/>
      <c r="KAV426" s="44"/>
      <c r="KAW426" s="44"/>
      <c r="KAX426" s="44"/>
      <c r="KAY426" s="44"/>
      <c r="KAZ426" s="44"/>
      <c r="KBA426" s="44"/>
      <c r="KBB426" s="44"/>
      <c r="KBC426" s="44"/>
      <c r="KBD426" s="44"/>
      <c r="KBE426" s="44"/>
      <c r="KBF426" s="44"/>
      <c r="KBG426" s="44"/>
      <c r="KBH426" s="44"/>
      <c r="KBI426" s="44"/>
      <c r="KBJ426" s="44"/>
      <c r="KBK426" s="44"/>
      <c r="KBL426" s="44"/>
      <c r="KBM426" s="44"/>
      <c r="KBN426" s="44"/>
      <c r="KBO426" s="44"/>
      <c r="KBP426" s="44"/>
      <c r="KBQ426" s="44"/>
      <c r="KBR426" s="44"/>
      <c r="KBS426" s="44"/>
      <c r="KBT426" s="44"/>
      <c r="KBU426" s="44"/>
      <c r="KBV426" s="44"/>
      <c r="KBW426" s="44"/>
      <c r="KBX426" s="44"/>
      <c r="KBY426" s="44"/>
      <c r="KBZ426" s="44"/>
      <c r="KCA426" s="44"/>
      <c r="KCB426" s="44"/>
      <c r="KCC426" s="44"/>
      <c r="KCD426" s="44"/>
      <c r="KCE426" s="44"/>
      <c r="KCF426" s="44"/>
      <c r="KCG426" s="44"/>
      <c r="KCH426" s="44"/>
      <c r="KCI426" s="44"/>
      <c r="KCJ426" s="44"/>
      <c r="KCK426" s="44"/>
      <c r="KCL426" s="44"/>
      <c r="KCM426" s="44"/>
      <c r="KCN426" s="44"/>
      <c r="KCO426" s="44"/>
      <c r="KCP426" s="44"/>
      <c r="KCQ426" s="44"/>
      <c r="KCR426" s="44"/>
      <c r="KCS426" s="44"/>
      <c r="KCT426" s="44"/>
      <c r="KCU426" s="44"/>
      <c r="KCV426" s="44"/>
      <c r="KCW426" s="44"/>
      <c r="KCX426" s="44"/>
      <c r="KCY426" s="44"/>
      <c r="KCZ426" s="44"/>
      <c r="KDA426" s="44"/>
      <c r="KDB426" s="44"/>
      <c r="KDC426" s="44"/>
      <c r="KDD426" s="44"/>
      <c r="KDE426" s="44"/>
      <c r="KDF426" s="44"/>
      <c r="KDG426" s="44"/>
      <c r="KDH426" s="44"/>
      <c r="KDI426" s="44"/>
      <c r="KDJ426" s="44"/>
      <c r="KDK426" s="44"/>
      <c r="KDL426" s="44"/>
      <c r="KDM426" s="44"/>
      <c r="KDN426" s="44"/>
      <c r="KDO426" s="44"/>
      <c r="KDP426" s="44"/>
      <c r="KDQ426" s="44"/>
      <c r="KDR426" s="44"/>
      <c r="KDS426" s="44"/>
      <c r="KDT426" s="44"/>
      <c r="KDU426" s="44"/>
      <c r="KDV426" s="44"/>
      <c r="KDW426" s="44"/>
      <c r="KDX426" s="44"/>
      <c r="KDY426" s="44"/>
      <c r="KDZ426" s="44"/>
      <c r="KEA426" s="44"/>
      <c r="KEB426" s="44"/>
      <c r="KEC426" s="44"/>
      <c r="KED426" s="44"/>
      <c r="KEE426" s="44"/>
      <c r="KEF426" s="44"/>
      <c r="KEG426" s="44"/>
      <c r="KEH426" s="44"/>
      <c r="KEI426" s="44"/>
      <c r="KEJ426" s="44"/>
      <c r="KEK426" s="44"/>
      <c r="KEL426" s="44"/>
      <c r="KEM426" s="44"/>
      <c r="KEN426" s="44"/>
      <c r="KEO426" s="44"/>
      <c r="KEP426" s="44"/>
      <c r="KEQ426" s="44"/>
      <c r="KER426" s="44"/>
      <c r="KES426" s="44"/>
      <c r="KET426" s="44"/>
      <c r="KEU426" s="44"/>
      <c r="KEV426" s="44"/>
      <c r="KEW426" s="44"/>
      <c r="KEX426" s="44"/>
      <c r="KEY426" s="44"/>
      <c r="KEZ426" s="44"/>
      <c r="KFA426" s="44"/>
      <c r="KFB426" s="44"/>
      <c r="KFC426" s="44"/>
      <c r="KFD426" s="44"/>
      <c r="KFE426" s="44"/>
      <c r="KFF426" s="44"/>
      <c r="KFG426" s="44"/>
      <c r="KFH426" s="44"/>
      <c r="KFI426" s="44"/>
      <c r="KFJ426" s="44"/>
      <c r="KFK426" s="44"/>
      <c r="KFL426" s="44"/>
      <c r="KFM426" s="44"/>
      <c r="KFN426" s="44"/>
      <c r="KFO426" s="44"/>
      <c r="KFP426" s="44"/>
      <c r="KFQ426" s="44"/>
      <c r="KFR426" s="44"/>
      <c r="KFS426" s="44"/>
      <c r="KFT426" s="44"/>
      <c r="KFU426" s="44"/>
      <c r="KFV426" s="44"/>
      <c r="KFW426" s="44"/>
      <c r="KFX426" s="44"/>
      <c r="KFY426" s="44"/>
      <c r="KFZ426" s="44"/>
      <c r="KGA426" s="44"/>
      <c r="KGB426" s="44"/>
      <c r="KGC426" s="44"/>
      <c r="KGD426" s="44"/>
      <c r="KGE426" s="44"/>
      <c r="KGF426" s="44"/>
      <c r="KGG426" s="44"/>
      <c r="KGH426" s="44"/>
      <c r="KGI426" s="44"/>
      <c r="KGJ426" s="44"/>
      <c r="KGK426" s="44"/>
      <c r="KGL426" s="44"/>
      <c r="KGM426" s="44"/>
      <c r="KGN426" s="44"/>
      <c r="KGO426" s="44"/>
      <c r="KGP426" s="44"/>
      <c r="KGQ426" s="44"/>
      <c r="KGR426" s="44"/>
      <c r="KGS426" s="44"/>
      <c r="KGT426" s="44"/>
      <c r="KGU426" s="44"/>
      <c r="KGV426" s="44"/>
      <c r="KGW426" s="44"/>
      <c r="KGX426" s="44"/>
      <c r="KGY426" s="44"/>
      <c r="KGZ426" s="44"/>
      <c r="KHA426" s="44"/>
      <c r="KHB426" s="44"/>
      <c r="KHC426" s="44"/>
      <c r="KHD426" s="44"/>
      <c r="KHE426" s="44"/>
      <c r="KHF426" s="44"/>
      <c r="KHG426" s="44"/>
      <c r="KHH426" s="44"/>
      <c r="KHI426" s="44"/>
      <c r="KHJ426" s="44"/>
      <c r="KHK426" s="44"/>
      <c r="KHL426" s="44"/>
      <c r="KHM426" s="44"/>
      <c r="KHN426" s="44"/>
      <c r="KHO426" s="44"/>
      <c r="KHP426" s="44"/>
      <c r="KHQ426" s="44"/>
      <c r="KHR426" s="44"/>
      <c r="KHS426" s="44"/>
      <c r="KHT426" s="44"/>
      <c r="KHU426" s="44"/>
      <c r="KHV426" s="44"/>
      <c r="KHW426" s="44"/>
      <c r="KHX426" s="44"/>
      <c r="KHY426" s="44"/>
      <c r="KHZ426" s="44"/>
      <c r="KIA426" s="44"/>
      <c r="KIB426" s="44"/>
      <c r="KIC426" s="44"/>
      <c r="KID426" s="44"/>
      <c r="KIE426" s="44"/>
      <c r="KIF426" s="44"/>
      <c r="KIG426" s="44"/>
      <c r="KIH426" s="44"/>
      <c r="KII426" s="44"/>
      <c r="KIJ426" s="44"/>
      <c r="KIK426" s="44"/>
      <c r="KIL426" s="44"/>
      <c r="KIM426" s="44"/>
      <c r="KIN426" s="44"/>
      <c r="KIO426" s="44"/>
      <c r="KIP426" s="44"/>
      <c r="KIQ426" s="44"/>
      <c r="KIR426" s="44"/>
      <c r="KIS426" s="44"/>
      <c r="KIT426" s="44"/>
      <c r="KIU426" s="44"/>
      <c r="KIV426" s="44"/>
      <c r="KIW426" s="44"/>
      <c r="KIX426" s="44"/>
      <c r="KIY426" s="44"/>
      <c r="KIZ426" s="44"/>
      <c r="KJA426" s="44"/>
      <c r="KJB426" s="44"/>
      <c r="KJC426" s="44"/>
      <c r="KJD426" s="44"/>
      <c r="KJE426" s="44"/>
      <c r="KJF426" s="44"/>
      <c r="KJG426" s="44"/>
      <c r="KJH426" s="44"/>
      <c r="KJI426" s="44"/>
      <c r="KJJ426" s="44"/>
      <c r="KJK426" s="44"/>
      <c r="KJL426" s="44"/>
      <c r="KJM426" s="44"/>
      <c r="KJN426" s="44"/>
      <c r="KJO426" s="44"/>
      <c r="KJP426" s="44"/>
      <c r="KJQ426" s="44"/>
      <c r="KJR426" s="44"/>
      <c r="KJS426" s="44"/>
      <c r="KJT426" s="44"/>
      <c r="KJU426" s="44"/>
      <c r="KJV426" s="44"/>
      <c r="KJW426" s="44"/>
      <c r="KJX426" s="44"/>
      <c r="KJY426" s="44"/>
      <c r="KJZ426" s="44"/>
      <c r="KKA426" s="44"/>
      <c r="KKB426" s="44"/>
      <c r="KKC426" s="44"/>
      <c r="KKD426" s="44"/>
      <c r="KKE426" s="44"/>
      <c r="KKF426" s="44"/>
      <c r="KKG426" s="44"/>
      <c r="KKH426" s="44"/>
      <c r="KKI426" s="44"/>
      <c r="KKJ426" s="44"/>
      <c r="KKK426" s="44"/>
      <c r="KKL426" s="44"/>
      <c r="KKM426" s="44"/>
      <c r="KKN426" s="44"/>
      <c r="KKO426" s="44"/>
      <c r="KKP426" s="44"/>
      <c r="KKQ426" s="44"/>
      <c r="KKR426" s="44"/>
      <c r="KKS426" s="44"/>
      <c r="KKT426" s="44"/>
      <c r="KKU426" s="44"/>
      <c r="KKV426" s="44"/>
      <c r="KKW426" s="44"/>
      <c r="KKX426" s="44"/>
      <c r="KKY426" s="44"/>
      <c r="KKZ426" s="44"/>
      <c r="KLA426" s="44"/>
      <c r="KLB426" s="44"/>
      <c r="KLC426" s="44"/>
      <c r="KLD426" s="44"/>
      <c r="KLE426" s="44"/>
      <c r="KLF426" s="44"/>
      <c r="KLG426" s="44"/>
      <c r="KLH426" s="44"/>
      <c r="KLI426" s="44"/>
      <c r="KLJ426" s="44"/>
      <c r="KLK426" s="44"/>
      <c r="KLL426" s="44"/>
      <c r="KLM426" s="44"/>
      <c r="KLN426" s="44"/>
      <c r="KLO426" s="44"/>
      <c r="KLP426" s="44"/>
      <c r="KLQ426" s="44"/>
      <c r="KLR426" s="44"/>
      <c r="KLS426" s="44"/>
      <c r="KLT426" s="44"/>
      <c r="KLU426" s="44"/>
      <c r="KLV426" s="44"/>
      <c r="KLW426" s="44"/>
      <c r="KLX426" s="44"/>
      <c r="KLY426" s="44"/>
      <c r="KLZ426" s="44"/>
      <c r="KMA426" s="44"/>
      <c r="KMB426" s="44"/>
      <c r="KMC426" s="44"/>
      <c r="KMD426" s="44"/>
      <c r="KME426" s="44"/>
      <c r="KMF426" s="44"/>
      <c r="KMG426" s="44"/>
      <c r="KMH426" s="44"/>
      <c r="KMI426" s="44"/>
      <c r="KMJ426" s="44"/>
      <c r="KMK426" s="44"/>
      <c r="KML426" s="44"/>
      <c r="KMM426" s="44"/>
      <c r="KMN426" s="44"/>
      <c r="KMO426" s="44"/>
      <c r="KMP426" s="44"/>
      <c r="KMQ426" s="44"/>
      <c r="KMR426" s="44"/>
      <c r="KMS426" s="44"/>
      <c r="KMT426" s="44"/>
      <c r="KMU426" s="44"/>
      <c r="KMV426" s="44"/>
      <c r="KMW426" s="44"/>
      <c r="KMX426" s="44"/>
      <c r="KMY426" s="44"/>
      <c r="KMZ426" s="44"/>
      <c r="KNA426" s="44"/>
      <c r="KNB426" s="44"/>
      <c r="KNC426" s="44"/>
      <c r="KND426" s="44"/>
      <c r="KNE426" s="44"/>
      <c r="KNF426" s="44"/>
      <c r="KNG426" s="44"/>
      <c r="KNH426" s="44"/>
      <c r="KNI426" s="44"/>
      <c r="KNJ426" s="44"/>
      <c r="KNK426" s="44"/>
      <c r="KNL426" s="44"/>
      <c r="KNM426" s="44"/>
      <c r="KNN426" s="44"/>
      <c r="KNO426" s="44"/>
      <c r="KNP426" s="44"/>
      <c r="KNQ426" s="44"/>
      <c r="KNR426" s="44"/>
      <c r="KNS426" s="44"/>
      <c r="KNT426" s="44"/>
      <c r="KNU426" s="44"/>
      <c r="KNV426" s="44"/>
      <c r="KNW426" s="44"/>
      <c r="KNX426" s="44"/>
      <c r="KNY426" s="44"/>
      <c r="KNZ426" s="44"/>
      <c r="KOA426" s="44"/>
      <c r="KOB426" s="44"/>
      <c r="KOC426" s="44"/>
      <c r="KOD426" s="44"/>
      <c r="KOE426" s="44"/>
      <c r="KOF426" s="44"/>
      <c r="KOG426" s="44"/>
      <c r="KOH426" s="44"/>
      <c r="KOI426" s="44"/>
      <c r="KOJ426" s="44"/>
      <c r="KOK426" s="44"/>
      <c r="KOL426" s="44"/>
      <c r="KOM426" s="44"/>
      <c r="KON426" s="44"/>
      <c r="KOO426" s="44"/>
      <c r="KOP426" s="44"/>
      <c r="KOQ426" s="44"/>
      <c r="KOR426" s="44"/>
      <c r="KOS426" s="44"/>
      <c r="KOT426" s="44"/>
      <c r="KOU426" s="44"/>
      <c r="KOV426" s="44"/>
      <c r="KOW426" s="44"/>
      <c r="KOX426" s="44"/>
      <c r="KOY426" s="44"/>
      <c r="KOZ426" s="44"/>
      <c r="KPA426" s="44"/>
      <c r="KPB426" s="44"/>
      <c r="KPC426" s="44"/>
      <c r="KPD426" s="44"/>
      <c r="KPE426" s="44"/>
      <c r="KPF426" s="44"/>
      <c r="KPG426" s="44"/>
      <c r="KPH426" s="44"/>
      <c r="KPI426" s="44"/>
      <c r="KPJ426" s="44"/>
      <c r="KPK426" s="44"/>
      <c r="KPL426" s="44"/>
      <c r="KPM426" s="44"/>
      <c r="KPN426" s="44"/>
      <c r="KPO426" s="44"/>
      <c r="KPP426" s="44"/>
      <c r="KPQ426" s="44"/>
      <c r="KPR426" s="44"/>
      <c r="KPS426" s="44"/>
      <c r="KPT426" s="44"/>
      <c r="KPU426" s="44"/>
      <c r="KPV426" s="44"/>
      <c r="KPW426" s="44"/>
      <c r="KPX426" s="44"/>
      <c r="KPY426" s="44"/>
      <c r="KPZ426" s="44"/>
      <c r="KQA426" s="44"/>
      <c r="KQB426" s="44"/>
      <c r="KQC426" s="44"/>
      <c r="KQD426" s="44"/>
      <c r="KQE426" s="44"/>
      <c r="KQF426" s="44"/>
      <c r="KQG426" s="44"/>
      <c r="KQH426" s="44"/>
      <c r="KQI426" s="44"/>
      <c r="KQJ426" s="44"/>
      <c r="KQK426" s="44"/>
      <c r="KQL426" s="44"/>
      <c r="KQM426" s="44"/>
      <c r="KQN426" s="44"/>
      <c r="KQO426" s="44"/>
      <c r="KQP426" s="44"/>
      <c r="KQQ426" s="44"/>
      <c r="KQR426" s="44"/>
      <c r="KQS426" s="44"/>
      <c r="KQT426" s="44"/>
      <c r="KQU426" s="44"/>
      <c r="KQV426" s="44"/>
      <c r="KQW426" s="44"/>
      <c r="KQX426" s="44"/>
      <c r="KQY426" s="44"/>
      <c r="KQZ426" s="44"/>
      <c r="KRA426" s="44"/>
      <c r="KRB426" s="44"/>
      <c r="KRC426" s="44"/>
      <c r="KRD426" s="44"/>
      <c r="KRE426" s="44"/>
      <c r="KRF426" s="44"/>
      <c r="KRG426" s="44"/>
      <c r="KRH426" s="44"/>
      <c r="KRI426" s="44"/>
      <c r="KRJ426" s="44"/>
      <c r="KRK426" s="44"/>
      <c r="KRL426" s="44"/>
      <c r="KRM426" s="44"/>
      <c r="KRN426" s="44"/>
      <c r="KRO426" s="44"/>
      <c r="KRP426" s="44"/>
      <c r="KRQ426" s="44"/>
      <c r="KRR426" s="44"/>
      <c r="KRS426" s="44"/>
      <c r="KRT426" s="44"/>
      <c r="KRU426" s="44"/>
      <c r="KRV426" s="44"/>
      <c r="KRW426" s="44"/>
      <c r="KRX426" s="44"/>
      <c r="KRY426" s="44"/>
      <c r="KRZ426" s="44"/>
      <c r="KSA426" s="44"/>
      <c r="KSB426" s="44"/>
      <c r="KSC426" s="44"/>
      <c r="KSD426" s="44"/>
      <c r="KSE426" s="44"/>
      <c r="KSF426" s="44"/>
      <c r="KSG426" s="44"/>
      <c r="KSH426" s="44"/>
      <c r="KSI426" s="44"/>
      <c r="KSJ426" s="44"/>
      <c r="KSK426" s="44"/>
      <c r="KSL426" s="44"/>
      <c r="KSM426" s="44"/>
      <c r="KSN426" s="44"/>
      <c r="KSO426" s="44"/>
      <c r="KSP426" s="44"/>
      <c r="KSQ426" s="44"/>
      <c r="KSR426" s="44"/>
      <c r="KSS426" s="44"/>
      <c r="KST426" s="44"/>
      <c r="KSU426" s="44"/>
      <c r="KSV426" s="44"/>
      <c r="KSW426" s="44"/>
      <c r="KSX426" s="44"/>
      <c r="KSY426" s="44"/>
      <c r="KSZ426" s="44"/>
      <c r="KTA426" s="44"/>
      <c r="KTB426" s="44"/>
      <c r="KTC426" s="44"/>
      <c r="KTD426" s="44"/>
      <c r="KTE426" s="44"/>
      <c r="KTF426" s="44"/>
      <c r="KTG426" s="44"/>
      <c r="KTH426" s="44"/>
      <c r="KTI426" s="44"/>
      <c r="KTJ426" s="44"/>
      <c r="KTK426" s="44"/>
      <c r="KTL426" s="44"/>
      <c r="KTM426" s="44"/>
      <c r="KTN426" s="44"/>
      <c r="KTO426" s="44"/>
      <c r="KTP426" s="44"/>
      <c r="KTQ426" s="44"/>
      <c r="KTR426" s="44"/>
      <c r="KTS426" s="44"/>
      <c r="KTT426" s="44"/>
      <c r="KTU426" s="44"/>
      <c r="KTV426" s="44"/>
      <c r="KTW426" s="44"/>
      <c r="KTX426" s="44"/>
      <c r="KTY426" s="44"/>
      <c r="KTZ426" s="44"/>
      <c r="KUA426" s="44"/>
      <c r="KUB426" s="44"/>
      <c r="KUC426" s="44"/>
      <c r="KUD426" s="44"/>
      <c r="KUE426" s="44"/>
      <c r="KUF426" s="44"/>
      <c r="KUG426" s="44"/>
      <c r="KUH426" s="44"/>
      <c r="KUI426" s="44"/>
      <c r="KUJ426" s="44"/>
      <c r="KUK426" s="44"/>
      <c r="KUL426" s="44"/>
      <c r="KUM426" s="44"/>
      <c r="KUN426" s="44"/>
      <c r="KUO426" s="44"/>
      <c r="KUP426" s="44"/>
      <c r="KUQ426" s="44"/>
      <c r="KUR426" s="44"/>
      <c r="KUS426" s="44"/>
      <c r="KUT426" s="44"/>
      <c r="KUU426" s="44"/>
      <c r="KUV426" s="44"/>
      <c r="KUW426" s="44"/>
      <c r="KUX426" s="44"/>
      <c r="KUY426" s="44"/>
      <c r="KUZ426" s="44"/>
      <c r="KVA426" s="44"/>
      <c r="KVB426" s="44"/>
      <c r="KVC426" s="44"/>
      <c r="KVD426" s="44"/>
      <c r="KVE426" s="44"/>
      <c r="KVF426" s="44"/>
      <c r="KVG426" s="44"/>
      <c r="KVH426" s="44"/>
      <c r="KVI426" s="44"/>
      <c r="KVJ426" s="44"/>
      <c r="KVK426" s="44"/>
      <c r="KVL426" s="44"/>
      <c r="KVM426" s="44"/>
      <c r="KVN426" s="44"/>
      <c r="KVO426" s="44"/>
      <c r="KVP426" s="44"/>
      <c r="KVQ426" s="44"/>
      <c r="KVR426" s="44"/>
      <c r="KVS426" s="44"/>
      <c r="KVT426" s="44"/>
      <c r="KVU426" s="44"/>
      <c r="KVV426" s="44"/>
      <c r="KVW426" s="44"/>
      <c r="KVX426" s="44"/>
      <c r="KVY426" s="44"/>
      <c r="KVZ426" s="44"/>
      <c r="KWA426" s="44"/>
      <c r="KWB426" s="44"/>
      <c r="KWC426" s="44"/>
      <c r="KWD426" s="44"/>
      <c r="KWE426" s="44"/>
      <c r="KWF426" s="44"/>
      <c r="KWG426" s="44"/>
      <c r="KWH426" s="44"/>
      <c r="KWI426" s="44"/>
      <c r="KWJ426" s="44"/>
      <c r="KWK426" s="44"/>
      <c r="KWL426" s="44"/>
      <c r="KWM426" s="44"/>
      <c r="KWN426" s="44"/>
      <c r="KWO426" s="44"/>
      <c r="KWP426" s="44"/>
      <c r="KWQ426" s="44"/>
      <c r="KWR426" s="44"/>
      <c r="KWS426" s="44"/>
      <c r="KWT426" s="44"/>
      <c r="KWU426" s="44"/>
      <c r="KWV426" s="44"/>
      <c r="KWW426" s="44"/>
      <c r="KWX426" s="44"/>
      <c r="KWY426" s="44"/>
      <c r="KWZ426" s="44"/>
      <c r="KXA426" s="44"/>
      <c r="KXB426" s="44"/>
      <c r="KXC426" s="44"/>
      <c r="KXD426" s="44"/>
      <c r="KXE426" s="44"/>
      <c r="KXF426" s="44"/>
      <c r="KXG426" s="44"/>
      <c r="KXH426" s="44"/>
      <c r="KXI426" s="44"/>
      <c r="KXJ426" s="44"/>
      <c r="KXK426" s="44"/>
      <c r="KXL426" s="44"/>
      <c r="KXM426" s="44"/>
      <c r="KXN426" s="44"/>
      <c r="KXO426" s="44"/>
      <c r="KXP426" s="44"/>
      <c r="KXQ426" s="44"/>
      <c r="KXR426" s="44"/>
      <c r="KXS426" s="44"/>
      <c r="KXT426" s="44"/>
      <c r="KXU426" s="44"/>
      <c r="KXV426" s="44"/>
      <c r="KXW426" s="44"/>
      <c r="KXX426" s="44"/>
      <c r="KXY426" s="44"/>
      <c r="KXZ426" s="44"/>
      <c r="KYA426" s="44"/>
      <c r="KYB426" s="44"/>
      <c r="KYC426" s="44"/>
      <c r="KYD426" s="44"/>
      <c r="KYE426" s="44"/>
      <c r="KYF426" s="44"/>
      <c r="KYG426" s="44"/>
      <c r="KYH426" s="44"/>
      <c r="KYI426" s="44"/>
      <c r="KYJ426" s="44"/>
      <c r="KYK426" s="44"/>
      <c r="KYL426" s="44"/>
      <c r="KYM426" s="44"/>
      <c r="KYN426" s="44"/>
      <c r="KYO426" s="44"/>
      <c r="KYP426" s="44"/>
      <c r="KYQ426" s="44"/>
      <c r="KYR426" s="44"/>
      <c r="KYS426" s="44"/>
      <c r="KYT426" s="44"/>
      <c r="KYU426" s="44"/>
      <c r="KYV426" s="44"/>
      <c r="KYW426" s="44"/>
      <c r="KYX426" s="44"/>
      <c r="KYY426" s="44"/>
      <c r="KYZ426" s="44"/>
      <c r="KZA426" s="44"/>
      <c r="KZB426" s="44"/>
      <c r="KZC426" s="44"/>
      <c r="KZD426" s="44"/>
      <c r="KZE426" s="44"/>
      <c r="KZF426" s="44"/>
      <c r="KZG426" s="44"/>
      <c r="KZH426" s="44"/>
      <c r="KZI426" s="44"/>
      <c r="KZJ426" s="44"/>
      <c r="KZK426" s="44"/>
      <c r="KZL426" s="44"/>
      <c r="KZM426" s="44"/>
      <c r="KZN426" s="44"/>
      <c r="KZO426" s="44"/>
      <c r="KZP426" s="44"/>
      <c r="KZQ426" s="44"/>
      <c r="KZR426" s="44"/>
      <c r="KZS426" s="44"/>
      <c r="KZT426" s="44"/>
      <c r="KZU426" s="44"/>
      <c r="KZV426" s="44"/>
      <c r="KZW426" s="44"/>
      <c r="KZX426" s="44"/>
      <c r="KZY426" s="44"/>
      <c r="KZZ426" s="44"/>
      <c r="LAA426" s="44"/>
      <c r="LAB426" s="44"/>
      <c r="LAC426" s="44"/>
      <c r="LAD426" s="44"/>
      <c r="LAE426" s="44"/>
      <c r="LAF426" s="44"/>
      <c r="LAG426" s="44"/>
      <c r="LAH426" s="44"/>
      <c r="LAI426" s="44"/>
      <c r="LAJ426" s="44"/>
      <c r="LAK426" s="44"/>
      <c r="LAL426" s="44"/>
      <c r="LAM426" s="44"/>
      <c r="LAN426" s="44"/>
      <c r="LAO426" s="44"/>
      <c r="LAP426" s="44"/>
      <c r="LAQ426" s="44"/>
      <c r="LAR426" s="44"/>
      <c r="LAS426" s="44"/>
      <c r="LAT426" s="44"/>
      <c r="LAU426" s="44"/>
      <c r="LAV426" s="44"/>
      <c r="LAW426" s="44"/>
      <c r="LAX426" s="44"/>
      <c r="LAY426" s="44"/>
      <c r="LAZ426" s="44"/>
      <c r="LBA426" s="44"/>
      <c r="LBB426" s="44"/>
      <c r="LBC426" s="44"/>
      <c r="LBD426" s="44"/>
      <c r="LBE426" s="44"/>
      <c r="LBF426" s="44"/>
      <c r="LBG426" s="44"/>
      <c r="LBH426" s="44"/>
      <c r="LBI426" s="44"/>
      <c r="LBJ426" s="44"/>
      <c r="LBK426" s="44"/>
      <c r="LBL426" s="44"/>
      <c r="LBM426" s="44"/>
      <c r="LBN426" s="44"/>
      <c r="LBO426" s="44"/>
      <c r="LBP426" s="44"/>
      <c r="LBQ426" s="44"/>
      <c r="LBR426" s="44"/>
      <c r="LBS426" s="44"/>
      <c r="LBT426" s="44"/>
      <c r="LBU426" s="44"/>
      <c r="LBV426" s="44"/>
      <c r="LBW426" s="44"/>
      <c r="LBX426" s="44"/>
      <c r="LBY426" s="44"/>
      <c r="LBZ426" s="44"/>
      <c r="LCA426" s="44"/>
      <c r="LCB426" s="44"/>
      <c r="LCC426" s="44"/>
      <c r="LCD426" s="44"/>
      <c r="LCE426" s="44"/>
      <c r="LCF426" s="44"/>
      <c r="LCG426" s="44"/>
      <c r="LCH426" s="44"/>
      <c r="LCI426" s="44"/>
      <c r="LCJ426" s="44"/>
      <c r="LCK426" s="44"/>
      <c r="LCL426" s="44"/>
      <c r="LCM426" s="44"/>
      <c r="LCN426" s="44"/>
      <c r="LCO426" s="44"/>
      <c r="LCP426" s="44"/>
      <c r="LCQ426" s="44"/>
      <c r="LCR426" s="44"/>
      <c r="LCS426" s="44"/>
      <c r="LCT426" s="44"/>
      <c r="LCU426" s="44"/>
      <c r="LCV426" s="44"/>
      <c r="LCW426" s="44"/>
      <c r="LCX426" s="44"/>
      <c r="LCY426" s="44"/>
      <c r="LCZ426" s="44"/>
      <c r="LDA426" s="44"/>
      <c r="LDB426" s="44"/>
      <c r="LDC426" s="44"/>
      <c r="LDD426" s="44"/>
      <c r="LDE426" s="44"/>
      <c r="LDF426" s="44"/>
      <c r="LDG426" s="44"/>
      <c r="LDH426" s="44"/>
      <c r="LDI426" s="44"/>
      <c r="LDJ426" s="44"/>
      <c r="LDK426" s="44"/>
      <c r="LDL426" s="44"/>
      <c r="LDM426" s="44"/>
      <c r="LDN426" s="44"/>
      <c r="LDO426" s="44"/>
      <c r="LDP426" s="44"/>
      <c r="LDQ426" s="44"/>
      <c r="LDR426" s="44"/>
      <c r="LDS426" s="44"/>
      <c r="LDT426" s="44"/>
      <c r="LDU426" s="44"/>
      <c r="LDV426" s="44"/>
      <c r="LDW426" s="44"/>
      <c r="LDX426" s="44"/>
      <c r="LDY426" s="44"/>
      <c r="LDZ426" s="44"/>
      <c r="LEA426" s="44"/>
      <c r="LEB426" s="44"/>
      <c r="LEC426" s="44"/>
      <c r="LED426" s="44"/>
      <c r="LEE426" s="44"/>
      <c r="LEF426" s="44"/>
      <c r="LEG426" s="44"/>
      <c r="LEH426" s="44"/>
      <c r="LEI426" s="44"/>
      <c r="LEJ426" s="44"/>
      <c r="LEK426" s="44"/>
      <c r="LEL426" s="44"/>
      <c r="LEM426" s="44"/>
      <c r="LEN426" s="44"/>
      <c r="LEO426" s="44"/>
      <c r="LEP426" s="44"/>
      <c r="LEQ426" s="44"/>
      <c r="LER426" s="44"/>
      <c r="LES426" s="44"/>
      <c r="LET426" s="44"/>
      <c r="LEU426" s="44"/>
      <c r="LEV426" s="44"/>
      <c r="LEW426" s="44"/>
      <c r="LEX426" s="44"/>
      <c r="LEY426" s="44"/>
      <c r="LEZ426" s="44"/>
      <c r="LFA426" s="44"/>
      <c r="LFB426" s="44"/>
      <c r="LFC426" s="44"/>
      <c r="LFD426" s="44"/>
      <c r="LFE426" s="44"/>
      <c r="LFF426" s="44"/>
      <c r="LFG426" s="44"/>
      <c r="LFH426" s="44"/>
      <c r="LFI426" s="44"/>
      <c r="LFJ426" s="44"/>
      <c r="LFK426" s="44"/>
      <c r="LFL426" s="44"/>
      <c r="LFM426" s="44"/>
      <c r="LFN426" s="44"/>
      <c r="LFO426" s="44"/>
      <c r="LFP426" s="44"/>
      <c r="LFQ426" s="44"/>
      <c r="LFR426" s="44"/>
      <c r="LFS426" s="44"/>
      <c r="LFT426" s="44"/>
      <c r="LFU426" s="44"/>
      <c r="LFV426" s="44"/>
      <c r="LFW426" s="44"/>
      <c r="LFX426" s="44"/>
      <c r="LFY426" s="44"/>
      <c r="LFZ426" s="44"/>
      <c r="LGA426" s="44"/>
      <c r="LGB426" s="44"/>
      <c r="LGC426" s="44"/>
      <c r="LGD426" s="44"/>
      <c r="LGE426" s="44"/>
      <c r="LGF426" s="44"/>
      <c r="LGG426" s="44"/>
      <c r="LGH426" s="44"/>
      <c r="LGI426" s="44"/>
      <c r="LGJ426" s="44"/>
      <c r="LGK426" s="44"/>
      <c r="LGL426" s="44"/>
      <c r="LGM426" s="44"/>
      <c r="LGN426" s="44"/>
      <c r="LGO426" s="44"/>
      <c r="LGP426" s="44"/>
      <c r="LGQ426" s="44"/>
      <c r="LGR426" s="44"/>
      <c r="LGS426" s="44"/>
      <c r="LGT426" s="44"/>
      <c r="LGU426" s="44"/>
      <c r="LGV426" s="44"/>
      <c r="LGW426" s="44"/>
      <c r="LGX426" s="44"/>
      <c r="LGY426" s="44"/>
      <c r="LGZ426" s="44"/>
      <c r="LHA426" s="44"/>
      <c r="LHB426" s="44"/>
      <c r="LHC426" s="44"/>
      <c r="LHD426" s="44"/>
      <c r="LHE426" s="44"/>
      <c r="LHF426" s="44"/>
      <c r="LHG426" s="44"/>
      <c r="LHH426" s="44"/>
      <c r="LHI426" s="44"/>
      <c r="LHJ426" s="44"/>
      <c r="LHK426" s="44"/>
      <c r="LHL426" s="44"/>
      <c r="LHM426" s="44"/>
      <c r="LHN426" s="44"/>
      <c r="LHO426" s="44"/>
      <c r="LHP426" s="44"/>
      <c r="LHQ426" s="44"/>
      <c r="LHR426" s="44"/>
      <c r="LHS426" s="44"/>
      <c r="LHT426" s="44"/>
      <c r="LHU426" s="44"/>
      <c r="LHV426" s="44"/>
      <c r="LHW426" s="44"/>
      <c r="LHX426" s="44"/>
      <c r="LHY426" s="44"/>
      <c r="LHZ426" s="44"/>
      <c r="LIA426" s="44"/>
      <c r="LIB426" s="44"/>
      <c r="LIC426" s="44"/>
      <c r="LID426" s="44"/>
      <c r="LIE426" s="44"/>
      <c r="LIF426" s="44"/>
      <c r="LIG426" s="44"/>
      <c r="LIH426" s="44"/>
      <c r="LII426" s="44"/>
      <c r="LIJ426" s="44"/>
      <c r="LIK426" s="44"/>
      <c r="LIL426" s="44"/>
      <c r="LIM426" s="44"/>
      <c r="LIN426" s="44"/>
      <c r="LIO426" s="44"/>
      <c r="LIP426" s="44"/>
      <c r="LIQ426" s="44"/>
      <c r="LIR426" s="44"/>
      <c r="LIS426" s="44"/>
      <c r="LIT426" s="44"/>
      <c r="LIU426" s="44"/>
      <c r="LIV426" s="44"/>
      <c r="LIW426" s="44"/>
      <c r="LIX426" s="44"/>
      <c r="LIY426" s="44"/>
      <c r="LIZ426" s="44"/>
      <c r="LJA426" s="44"/>
      <c r="LJB426" s="44"/>
      <c r="LJC426" s="44"/>
      <c r="LJD426" s="44"/>
      <c r="LJE426" s="44"/>
      <c r="LJF426" s="44"/>
      <c r="LJG426" s="44"/>
      <c r="LJH426" s="44"/>
      <c r="LJI426" s="44"/>
      <c r="LJJ426" s="44"/>
      <c r="LJK426" s="44"/>
      <c r="LJL426" s="44"/>
      <c r="LJM426" s="44"/>
      <c r="LJN426" s="44"/>
      <c r="LJO426" s="44"/>
      <c r="LJP426" s="44"/>
      <c r="LJQ426" s="44"/>
      <c r="LJR426" s="44"/>
      <c r="LJS426" s="44"/>
      <c r="LJT426" s="44"/>
      <c r="LJU426" s="44"/>
      <c r="LJV426" s="44"/>
      <c r="LJW426" s="44"/>
      <c r="LJX426" s="44"/>
      <c r="LJY426" s="44"/>
      <c r="LJZ426" s="44"/>
      <c r="LKA426" s="44"/>
      <c r="LKB426" s="44"/>
      <c r="LKC426" s="44"/>
      <c r="LKD426" s="44"/>
      <c r="LKE426" s="44"/>
      <c r="LKF426" s="44"/>
      <c r="LKG426" s="44"/>
      <c r="LKH426" s="44"/>
      <c r="LKI426" s="44"/>
      <c r="LKJ426" s="44"/>
      <c r="LKK426" s="44"/>
      <c r="LKL426" s="44"/>
      <c r="LKM426" s="44"/>
      <c r="LKN426" s="44"/>
      <c r="LKO426" s="44"/>
      <c r="LKP426" s="44"/>
      <c r="LKQ426" s="44"/>
      <c r="LKR426" s="44"/>
      <c r="LKS426" s="44"/>
      <c r="LKT426" s="44"/>
      <c r="LKU426" s="44"/>
      <c r="LKV426" s="44"/>
      <c r="LKW426" s="44"/>
      <c r="LKX426" s="44"/>
      <c r="LKY426" s="44"/>
      <c r="LKZ426" s="44"/>
      <c r="LLA426" s="44"/>
      <c r="LLB426" s="44"/>
      <c r="LLC426" s="44"/>
      <c r="LLD426" s="44"/>
      <c r="LLE426" s="44"/>
      <c r="LLF426" s="44"/>
      <c r="LLG426" s="44"/>
      <c r="LLH426" s="44"/>
      <c r="LLI426" s="44"/>
      <c r="LLJ426" s="44"/>
      <c r="LLK426" s="44"/>
      <c r="LLL426" s="44"/>
      <c r="LLM426" s="44"/>
      <c r="LLN426" s="44"/>
      <c r="LLO426" s="44"/>
      <c r="LLP426" s="44"/>
      <c r="LLQ426" s="44"/>
      <c r="LLR426" s="44"/>
      <c r="LLS426" s="44"/>
      <c r="LLT426" s="44"/>
      <c r="LLU426" s="44"/>
      <c r="LLV426" s="44"/>
      <c r="LLW426" s="44"/>
      <c r="LLX426" s="44"/>
      <c r="LLY426" s="44"/>
      <c r="LLZ426" s="44"/>
      <c r="LMA426" s="44"/>
      <c r="LMB426" s="44"/>
      <c r="LMC426" s="44"/>
      <c r="LMD426" s="44"/>
      <c r="LME426" s="44"/>
      <c r="LMF426" s="44"/>
      <c r="LMG426" s="44"/>
      <c r="LMH426" s="44"/>
      <c r="LMI426" s="44"/>
      <c r="LMJ426" s="44"/>
      <c r="LMK426" s="44"/>
      <c r="LML426" s="44"/>
      <c r="LMM426" s="44"/>
      <c r="LMN426" s="44"/>
      <c r="LMO426" s="44"/>
      <c r="LMP426" s="44"/>
      <c r="LMQ426" s="44"/>
      <c r="LMR426" s="44"/>
      <c r="LMS426" s="44"/>
      <c r="LMT426" s="44"/>
      <c r="LMU426" s="44"/>
      <c r="LMV426" s="44"/>
      <c r="LMW426" s="44"/>
      <c r="LMX426" s="44"/>
      <c r="LMY426" s="44"/>
      <c r="LMZ426" s="44"/>
      <c r="LNA426" s="44"/>
      <c r="LNB426" s="44"/>
      <c r="LNC426" s="44"/>
      <c r="LND426" s="44"/>
      <c r="LNE426" s="44"/>
      <c r="LNF426" s="44"/>
      <c r="LNG426" s="44"/>
      <c r="LNH426" s="44"/>
      <c r="LNI426" s="44"/>
      <c r="LNJ426" s="44"/>
      <c r="LNK426" s="44"/>
      <c r="LNL426" s="44"/>
      <c r="LNM426" s="44"/>
      <c r="LNN426" s="44"/>
      <c r="LNO426" s="44"/>
      <c r="LNP426" s="44"/>
      <c r="LNQ426" s="44"/>
      <c r="LNR426" s="44"/>
      <c r="LNS426" s="44"/>
      <c r="LNT426" s="44"/>
      <c r="LNU426" s="44"/>
      <c r="LNV426" s="44"/>
      <c r="LNW426" s="44"/>
      <c r="LNX426" s="44"/>
      <c r="LNY426" s="44"/>
      <c r="LNZ426" s="44"/>
      <c r="LOA426" s="44"/>
      <c r="LOB426" s="44"/>
      <c r="LOC426" s="44"/>
      <c r="LOD426" s="44"/>
      <c r="LOE426" s="44"/>
      <c r="LOF426" s="44"/>
      <c r="LOG426" s="44"/>
      <c r="LOH426" s="44"/>
      <c r="LOI426" s="44"/>
      <c r="LOJ426" s="44"/>
      <c r="LOK426" s="44"/>
      <c r="LOL426" s="44"/>
      <c r="LOM426" s="44"/>
      <c r="LON426" s="44"/>
      <c r="LOO426" s="44"/>
      <c r="LOP426" s="44"/>
      <c r="LOQ426" s="44"/>
      <c r="LOR426" s="44"/>
      <c r="LOS426" s="44"/>
      <c r="LOT426" s="44"/>
      <c r="LOU426" s="44"/>
      <c r="LOV426" s="44"/>
      <c r="LOW426" s="44"/>
      <c r="LOX426" s="44"/>
      <c r="LOY426" s="44"/>
      <c r="LOZ426" s="44"/>
      <c r="LPA426" s="44"/>
      <c r="LPB426" s="44"/>
      <c r="LPC426" s="44"/>
      <c r="LPD426" s="44"/>
      <c r="LPE426" s="44"/>
      <c r="LPF426" s="44"/>
      <c r="LPG426" s="44"/>
      <c r="LPH426" s="44"/>
      <c r="LPI426" s="44"/>
      <c r="LPJ426" s="44"/>
      <c r="LPK426" s="44"/>
      <c r="LPL426" s="44"/>
      <c r="LPM426" s="44"/>
      <c r="LPN426" s="44"/>
      <c r="LPO426" s="44"/>
      <c r="LPP426" s="44"/>
      <c r="LPQ426" s="44"/>
      <c r="LPR426" s="44"/>
      <c r="LPS426" s="44"/>
      <c r="LPT426" s="44"/>
      <c r="LPU426" s="44"/>
      <c r="LPV426" s="44"/>
      <c r="LPW426" s="44"/>
      <c r="LPX426" s="44"/>
      <c r="LPY426" s="44"/>
      <c r="LPZ426" s="44"/>
      <c r="LQA426" s="44"/>
      <c r="LQB426" s="44"/>
      <c r="LQC426" s="44"/>
      <c r="LQD426" s="44"/>
      <c r="LQE426" s="44"/>
      <c r="LQF426" s="44"/>
      <c r="LQG426" s="44"/>
      <c r="LQH426" s="44"/>
      <c r="LQI426" s="44"/>
      <c r="LQJ426" s="44"/>
      <c r="LQK426" s="44"/>
      <c r="LQL426" s="44"/>
      <c r="LQM426" s="44"/>
      <c r="LQN426" s="44"/>
      <c r="LQO426" s="44"/>
      <c r="LQP426" s="44"/>
      <c r="LQQ426" s="44"/>
      <c r="LQR426" s="44"/>
      <c r="LQS426" s="44"/>
      <c r="LQT426" s="44"/>
      <c r="LQU426" s="44"/>
      <c r="LQV426" s="44"/>
      <c r="LQW426" s="44"/>
      <c r="LQX426" s="44"/>
      <c r="LQY426" s="44"/>
      <c r="LQZ426" s="44"/>
      <c r="LRA426" s="44"/>
      <c r="LRB426" s="44"/>
      <c r="LRC426" s="44"/>
      <c r="LRD426" s="44"/>
      <c r="LRE426" s="44"/>
      <c r="LRF426" s="44"/>
      <c r="LRG426" s="44"/>
      <c r="LRH426" s="44"/>
      <c r="LRI426" s="44"/>
      <c r="LRJ426" s="44"/>
      <c r="LRK426" s="44"/>
      <c r="LRL426" s="44"/>
      <c r="LRM426" s="44"/>
      <c r="LRN426" s="44"/>
      <c r="LRO426" s="44"/>
      <c r="LRP426" s="44"/>
      <c r="LRQ426" s="44"/>
      <c r="LRR426" s="44"/>
      <c r="LRS426" s="44"/>
      <c r="LRT426" s="44"/>
      <c r="LRU426" s="44"/>
      <c r="LRV426" s="44"/>
      <c r="LRW426" s="44"/>
      <c r="LRX426" s="44"/>
      <c r="LRY426" s="44"/>
      <c r="LRZ426" s="44"/>
      <c r="LSA426" s="44"/>
      <c r="LSB426" s="44"/>
      <c r="LSC426" s="44"/>
      <c r="LSD426" s="44"/>
      <c r="LSE426" s="44"/>
      <c r="LSF426" s="44"/>
      <c r="LSG426" s="44"/>
      <c r="LSH426" s="44"/>
      <c r="LSI426" s="44"/>
      <c r="LSJ426" s="44"/>
      <c r="LSK426" s="44"/>
      <c r="LSL426" s="44"/>
      <c r="LSM426" s="44"/>
      <c r="LSN426" s="44"/>
      <c r="LSO426" s="44"/>
      <c r="LSP426" s="44"/>
      <c r="LSQ426" s="44"/>
      <c r="LSR426" s="44"/>
      <c r="LSS426" s="44"/>
      <c r="LST426" s="44"/>
      <c r="LSU426" s="44"/>
      <c r="LSV426" s="44"/>
      <c r="LSW426" s="44"/>
      <c r="LSX426" s="44"/>
      <c r="LSY426" s="44"/>
      <c r="LSZ426" s="44"/>
      <c r="LTA426" s="44"/>
      <c r="LTB426" s="44"/>
      <c r="LTC426" s="44"/>
      <c r="LTD426" s="44"/>
      <c r="LTE426" s="44"/>
      <c r="LTF426" s="44"/>
      <c r="LTG426" s="44"/>
      <c r="LTH426" s="44"/>
      <c r="LTI426" s="44"/>
      <c r="LTJ426" s="44"/>
      <c r="LTK426" s="44"/>
      <c r="LTL426" s="44"/>
      <c r="LTM426" s="44"/>
      <c r="LTN426" s="44"/>
      <c r="LTO426" s="44"/>
      <c r="LTP426" s="44"/>
      <c r="LTQ426" s="44"/>
      <c r="LTR426" s="44"/>
      <c r="LTS426" s="44"/>
      <c r="LTT426" s="44"/>
      <c r="LTU426" s="44"/>
      <c r="LTV426" s="44"/>
      <c r="LTW426" s="44"/>
      <c r="LTX426" s="44"/>
      <c r="LTY426" s="44"/>
      <c r="LTZ426" s="44"/>
      <c r="LUA426" s="44"/>
      <c r="LUB426" s="44"/>
      <c r="LUC426" s="44"/>
      <c r="LUD426" s="44"/>
      <c r="LUE426" s="44"/>
      <c r="LUF426" s="44"/>
      <c r="LUG426" s="44"/>
      <c r="LUH426" s="44"/>
      <c r="LUI426" s="44"/>
      <c r="LUJ426" s="44"/>
      <c r="LUK426" s="44"/>
      <c r="LUL426" s="44"/>
      <c r="LUM426" s="44"/>
      <c r="LUN426" s="44"/>
      <c r="LUO426" s="44"/>
      <c r="LUP426" s="44"/>
      <c r="LUQ426" s="44"/>
      <c r="LUR426" s="44"/>
      <c r="LUS426" s="44"/>
      <c r="LUT426" s="44"/>
      <c r="LUU426" s="44"/>
      <c r="LUV426" s="44"/>
      <c r="LUW426" s="44"/>
      <c r="LUX426" s="44"/>
      <c r="LUY426" s="44"/>
      <c r="LUZ426" s="44"/>
      <c r="LVA426" s="44"/>
      <c r="LVB426" s="44"/>
      <c r="LVC426" s="44"/>
      <c r="LVD426" s="44"/>
      <c r="LVE426" s="44"/>
      <c r="LVF426" s="44"/>
      <c r="LVG426" s="44"/>
      <c r="LVH426" s="44"/>
      <c r="LVI426" s="44"/>
      <c r="LVJ426" s="44"/>
      <c r="LVK426" s="44"/>
      <c r="LVL426" s="44"/>
      <c r="LVM426" s="44"/>
      <c r="LVN426" s="44"/>
      <c r="LVO426" s="44"/>
      <c r="LVP426" s="44"/>
      <c r="LVQ426" s="44"/>
      <c r="LVR426" s="44"/>
      <c r="LVS426" s="44"/>
      <c r="LVT426" s="44"/>
      <c r="LVU426" s="44"/>
      <c r="LVV426" s="44"/>
      <c r="LVW426" s="44"/>
      <c r="LVX426" s="44"/>
      <c r="LVY426" s="44"/>
      <c r="LVZ426" s="44"/>
      <c r="LWA426" s="44"/>
      <c r="LWB426" s="44"/>
      <c r="LWC426" s="44"/>
      <c r="LWD426" s="44"/>
      <c r="LWE426" s="44"/>
      <c r="LWF426" s="44"/>
      <c r="LWG426" s="44"/>
      <c r="LWH426" s="44"/>
      <c r="LWI426" s="44"/>
      <c r="LWJ426" s="44"/>
      <c r="LWK426" s="44"/>
      <c r="LWL426" s="44"/>
      <c r="LWM426" s="44"/>
      <c r="LWN426" s="44"/>
      <c r="LWO426" s="44"/>
      <c r="LWP426" s="44"/>
      <c r="LWQ426" s="44"/>
      <c r="LWR426" s="44"/>
      <c r="LWS426" s="44"/>
      <c r="LWT426" s="44"/>
      <c r="LWU426" s="44"/>
      <c r="LWV426" s="44"/>
      <c r="LWW426" s="44"/>
      <c r="LWX426" s="44"/>
      <c r="LWY426" s="44"/>
      <c r="LWZ426" s="44"/>
      <c r="LXA426" s="44"/>
      <c r="LXB426" s="44"/>
      <c r="LXC426" s="44"/>
      <c r="LXD426" s="44"/>
      <c r="LXE426" s="44"/>
      <c r="LXF426" s="44"/>
      <c r="LXG426" s="44"/>
      <c r="LXH426" s="44"/>
      <c r="LXI426" s="44"/>
      <c r="LXJ426" s="44"/>
      <c r="LXK426" s="44"/>
      <c r="LXL426" s="44"/>
      <c r="LXM426" s="44"/>
      <c r="LXN426" s="44"/>
      <c r="LXO426" s="44"/>
      <c r="LXP426" s="44"/>
      <c r="LXQ426" s="44"/>
      <c r="LXR426" s="44"/>
      <c r="LXS426" s="44"/>
      <c r="LXT426" s="44"/>
      <c r="LXU426" s="44"/>
      <c r="LXV426" s="44"/>
      <c r="LXW426" s="44"/>
      <c r="LXX426" s="44"/>
      <c r="LXY426" s="44"/>
      <c r="LXZ426" s="44"/>
      <c r="LYA426" s="44"/>
      <c r="LYB426" s="44"/>
      <c r="LYC426" s="44"/>
      <c r="LYD426" s="44"/>
      <c r="LYE426" s="44"/>
      <c r="LYF426" s="44"/>
      <c r="LYG426" s="44"/>
      <c r="LYH426" s="44"/>
      <c r="LYI426" s="44"/>
      <c r="LYJ426" s="44"/>
      <c r="LYK426" s="44"/>
      <c r="LYL426" s="44"/>
      <c r="LYM426" s="44"/>
      <c r="LYN426" s="44"/>
      <c r="LYO426" s="44"/>
      <c r="LYP426" s="44"/>
      <c r="LYQ426" s="44"/>
      <c r="LYR426" s="44"/>
      <c r="LYS426" s="44"/>
      <c r="LYT426" s="44"/>
      <c r="LYU426" s="44"/>
      <c r="LYV426" s="44"/>
      <c r="LYW426" s="44"/>
      <c r="LYX426" s="44"/>
      <c r="LYY426" s="44"/>
      <c r="LYZ426" s="44"/>
      <c r="LZA426" s="44"/>
      <c r="LZB426" s="44"/>
      <c r="LZC426" s="44"/>
      <c r="LZD426" s="44"/>
      <c r="LZE426" s="44"/>
      <c r="LZF426" s="44"/>
      <c r="LZG426" s="44"/>
      <c r="LZH426" s="44"/>
      <c r="LZI426" s="44"/>
      <c r="LZJ426" s="44"/>
      <c r="LZK426" s="44"/>
      <c r="LZL426" s="44"/>
      <c r="LZM426" s="44"/>
      <c r="LZN426" s="44"/>
      <c r="LZO426" s="44"/>
      <c r="LZP426" s="44"/>
      <c r="LZQ426" s="44"/>
      <c r="LZR426" s="44"/>
      <c r="LZS426" s="44"/>
      <c r="LZT426" s="44"/>
      <c r="LZU426" s="44"/>
      <c r="LZV426" s="44"/>
      <c r="LZW426" s="44"/>
      <c r="LZX426" s="44"/>
      <c r="LZY426" s="44"/>
      <c r="LZZ426" s="44"/>
      <c r="MAA426" s="44"/>
      <c r="MAB426" s="44"/>
      <c r="MAC426" s="44"/>
      <c r="MAD426" s="44"/>
      <c r="MAE426" s="44"/>
      <c r="MAF426" s="44"/>
      <c r="MAG426" s="44"/>
      <c r="MAH426" s="44"/>
      <c r="MAI426" s="44"/>
      <c r="MAJ426" s="44"/>
      <c r="MAK426" s="44"/>
      <c r="MAL426" s="44"/>
      <c r="MAM426" s="44"/>
      <c r="MAN426" s="44"/>
      <c r="MAO426" s="44"/>
      <c r="MAP426" s="44"/>
      <c r="MAQ426" s="44"/>
      <c r="MAR426" s="44"/>
      <c r="MAS426" s="44"/>
      <c r="MAT426" s="44"/>
      <c r="MAU426" s="44"/>
      <c r="MAV426" s="44"/>
      <c r="MAW426" s="44"/>
      <c r="MAX426" s="44"/>
      <c r="MAY426" s="44"/>
      <c r="MAZ426" s="44"/>
      <c r="MBA426" s="44"/>
      <c r="MBB426" s="44"/>
      <c r="MBC426" s="44"/>
      <c r="MBD426" s="44"/>
      <c r="MBE426" s="44"/>
      <c r="MBF426" s="44"/>
      <c r="MBG426" s="44"/>
      <c r="MBH426" s="44"/>
      <c r="MBI426" s="44"/>
      <c r="MBJ426" s="44"/>
      <c r="MBK426" s="44"/>
      <c r="MBL426" s="44"/>
      <c r="MBM426" s="44"/>
      <c r="MBN426" s="44"/>
      <c r="MBO426" s="44"/>
      <c r="MBP426" s="44"/>
      <c r="MBQ426" s="44"/>
      <c r="MBR426" s="44"/>
      <c r="MBS426" s="44"/>
      <c r="MBT426" s="44"/>
      <c r="MBU426" s="44"/>
      <c r="MBV426" s="44"/>
      <c r="MBW426" s="44"/>
      <c r="MBX426" s="44"/>
      <c r="MBY426" s="44"/>
      <c r="MBZ426" s="44"/>
      <c r="MCA426" s="44"/>
      <c r="MCB426" s="44"/>
      <c r="MCC426" s="44"/>
      <c r="MCD426" s="44"/>
      <c r="MCE426" s="44"/>
      <c r="MCF426" s="44"/>
      <c r="MCG426" s="44"/>
      <c r="MCH426" s="44"/>
      <c r="MCI426" s="44"/>
      <c r="MCJ426" s="44"/>
      <c r="MCK426" s="44"/>
      <c r="MCL426" s="44"/>
      <c r="MCM426" s="44"/>
      <c r="MCN426" s="44"/>
      <c r="MCO426" s="44"/>
      <c r="MCP426" s="44"/>
      <c r="MCQ426" s="44"/>
      <c r="MCR426" s="44"/>
      <c r="MCS426" s="44"/>
      <c r="MCT426" s="44"/>
      <c r="MCU426" s="44"/>
      <c r="MCV426" s="44"/>
      <c r="MCW426" s="44"/>
      <c r="MCX426" s="44"/>
      <c r="MCY426" s="44"/>
      <c r="MCZ426" s="44"/>
      <c r="MDA426" s="44"/>
      <c r="MDB426" s="44"/>
      <c r="MDC426" s="44"/>
      <c r="MDD426" s="44"/>
      <c r="MDE426" s="44"/>
      <c r="MDF426" s="44"/>
      <c r="MDG426" s="44"/>
      <c r="MDH426" s="44"/>
      <c r="MDI426" s="44"/>
      <c r="MDJ426" s="44"/>
      <c r="MDK426" s="44"/>
      <c r="MDL426" s="44"/>
      <c r="MDM426" s="44"/>
      <c r="MDN426" s="44"/>
      <c r="MDO426" s="44"/>
      <c r="MDP426" s="44"/>
      <c r="MDQ426" s="44"/>
      <c r="MDR426" s="44"/>
      <c r="MDS426" s="44"/>
      <c r="MDT426" s="44"/>
      <c r="MDU426" s="44"/>
      <c r="MDV426" s="44"/>
      <c r="MDW426" s="44"/>
      <c r="MDX426" s="44"/>
      <c r="MDY426" s="44"/>
      <c r="MDZ426" s="44"/>
      <c r="MEA426" s="44"/>
      <c r="MEB426" s="44"/>
      <c r="MEC426" s="44"/>
      <c r="MED426" s="44"/>
      <c r="MEE426" s="44"/>
      <c r="MEF426" s="44"/>
      <c r="MEG426" s="44"/>
      <c r="MEH426" s="44"/>
      <c r="MEI426" s="44"/>
      <c r="MEJ426" s="44"/>
      <c r="MEK426" s="44"/>
      <c r="MEL426" s="44"/>
      <c r="MEM426" s="44"/>
      <c r="MEN426" s="44"/>
      <c r="MEO426" s="44"/>
      <c r="MEP426" s="44"/>
      <c r="MEQ426" s="44"/>
      <c r="MER426" s="44"/>
      <c r="MES426" s="44"/>
      <c r="MET426" s="44"/>
      <c r="MEU426" s="44"/>
      <c r="MEV426" s="44"/>
      <c r="MEW426" s="44"/>
      <c r="MEX426" s="44"/>
      <c r="MEY426" s="44"/>
      <c r="MEZ426" s="44"/>
      <c r="MFA426" s="44"/>
      <c r="MFB426" s="44"/>
      <c r="MFC426" s="44"/>
      <c r="MFD426" s="44"/>
      <c r="MFE426" s="44"/>
      <c r="MFF426" s="44"/>
      <c r="MFG426" s="44"/>
      <c r="MFH426" s="44"/>
      <c r="MFI426" s="44"/>
      <c r="MFJ426" s="44"/>
      <c r="MFK426" s="44"/>
      <c r="MFL426" s="44"/>
      <c r="MFM426" s="44"/>
      <c r="MFN426" s="44"/>
      <c r="MFO426" s="44"/>
      <c r="MFP426" s="44"/>
      <c r="MFQ426" s="44"/>
      <c r="MFR426" s="44"/>
      <c r="MFS426" s="44"/>
      <c r="MFT426" s="44"/>
      <c r="MFU426" s="44"/>
      <c r="MFV426" s="44"/>
      <c r="MFW426" s="44"/>
      <c r="MFX426" s="44"/>
      <c r="MFY426" s="44"/>
      <c r="MFZ426" s="44"/>
      <c r="MGA426" s="44"/>
      <c r="MGB426" s="44"/>
      <c r="MGC426" s="44"/>
      <c r="MGD426" s="44"/>
      <c r="MGE426" s="44"/>
      <c r="MGF426" s="44"/>
      <c r="MGG426" s="44"/>
      <c r="MGH426" s="44"/>
      <c r="MGI426" s="44"/>
      <c r="MGJ426" s="44"/>
      <c r="MGK426" s="44"/>
      <c r="MGL426" s="44"/>
      <c r="MGM426" s="44"/>
      <c r="MGN426" s="44"/>
      <c r="MGO426" s="44"/>
      <c r="MGP426" s="44"/>
      <c r="MGQ426" s="44"/>
      <c r="MGR426" s="44"/>
      <c r="MGS426" s="44"/>
      <c r="MGT426" s="44"/>
      <c r="MGU426" s="44"/>
      <c r="MGV426" s="44"/>
      <c r="MGW426" s="44"/>
      <c r="MGX426" s="44"/>
      <c r="MGY426" s="44"/>
      <c r="MGZ426" s="44"/>
      <c r="MHA426" s="44"/>
      <c r="MHB426" s="44"/>
      <c r="MHC426" s="44"/>
      <c r="MHD426" s="44"/>
      <c r="MHE426" s="44"/>
      <c r="MHF426" s="44"/>
      <c r="MHG426" s="44"/>
      <c r="MHH426" s="44"/>
      <c r="MHI426" s="44"/>
      <c r="MHJ426" s="44"/>
      <c r="MHK426" s="44"/>
      <c r="MHL426" s="44"/>
      <c r="MHM426" s="44"/>
      <c r="MHN426" s="44"/>
      <c r="MHO426" s="44"/>
      <c r="MHP426" s="44"/>
      <c r="MHQ426" s="44"/>
      <c r="MHR426" s="44"/>
      <c r="MHS426" s="44"/>
      <c r="MHT426" s="44"/>
      <c r="MHU426" s="44"/>
      <c r="MHV426" s="44"/>
      <c r="MHW426" s="44"/>
      <c r="MHX426" s="44"/>
      <c r="MHY426" s="44"/>
      <c r="MHZ426" s="44"/>
      <c r="MIA426" s="44"/>
      <c r="MIB426" s="44"/>
      <c r="MIC426" s="44"/>
      <c r="MID426" s="44"/>
      <c r="MIE426" s="44"/>
      <c r="MIF426" s="44"/>
      <c r="MIG426" s="44"/>
      <c r="MIH426" s="44"/>
      <c r="MII426" s="44"/>
      <c r="MIJ426" s="44"/>
      <c r="MIK426" s="44"/>
      <c r="MIL426" s="44"/>
      <c r="MIM426" s="44"/>
      <c r="MIN426" s="44"/>
      <c r="MIO426" s="44"/>
      <c r="MIP426" s="44"/>
      <c r="MIQ426" s="44"/>
      <c r="MIR426" s="44"/>
      <c r="MIS426" s="44"/>
      <c r="MIT426" s="44"/>
      <c r="MIU426" s="44"/>
      <c r="MIV426" s="44"/>
      <c r="MIW426" s="44"/>
      <c r="MIX426" s="44"/>
      <c r="MIY426" s="44"/>
      <c r="MIZ426" s="44"/>
      <c r="MJA426" s="44"/>
      <c r="MJB426" s="44"/>
      <c r="MJC426" s="44"/>
      <c r="MJD426" s="44"/>
      <c r="MJE426" s="44"/>
      <c r="MJF426" s="44"/>
      <c r="MJG426" s="44"/>
      <c r="MJH426" s="44"/>
      <c r="MJI426" s="44"/>
      <c r="MJJ426" s="44"/>
      <c r="MJK426" s="44"/>
      <c r="MJL426" s="44"/>
      <c r="MJM426" s="44"/>
      <c r="MJN426" s="44"/>
      <c r="MJO426" s="44"/>
      <c r="MJP426" s="44"/>
      <c r="MJQ426" s="44"/>
      <c r="MJR426" s="44"/>
      <c r="MJS426" s="44"/>
      <c r="MJT426" s="44"/>
      <c r="MJU426" s="44"/>
      <c r="MJV426" s="44"/>
      <c r="MJW426" s="44"/>
      <c r="MJX426" s="44"/>
      <c r="MJY426" s="44"/>
      <c r="MJZ426" s="44"/>
      <c r="MKA426" s="44"/>
      <c r="MKB426" s="44"/>
      <c r="MKC426" s="44"/>
      <c r="MKD426" s="44"/>
      <c r="MKE426" s="44"/>
      <c r="MKF426" s="44"/>
      <c r="MKG426" s="44"/>
      <c r="MKH426" s="44"/>
      <c r="MKI426" s="44"/>
      <c r="MKJ426" s="44"/>
      <c r="MKK426" s="44"/>
      <c r="MKL426" s="44"/>
      <c r="MKM426" s="44"/>
      <c r="MKN426" s="44"/>
      <c r="MKO426" s="44"/>
      <c r="MKP426" s="44"/>
      <c r="MKQ426" s="44"/>
      <c r="MKR426" s="44"/>
      <c r="MKS426" s="44"/>
      <c r="MKT426" s="44"/>
      <c r="MKU426" s="44"/>
      <c r="MKV426" s="44"/>
      <c r="MKW426" s="44"/>
      <c r="MKX426" s="44"/>
      <c r="MKY426" s="44"/>
      <c r="MKZ426" s="44"/>
      <c r="MLA426" s="44"/>
      <c r="MLB426" s="44"/>
      <c r="MLC426" s="44"/>
      <c r="MLD426" s="44"/>
      <c r="MLE426" s="44"/>
      <c r="MLF426" s="44"/>
      <c r="MLG426" s="44"/>
      <c r="MLH426" s="44"/>
      <c r="MLI426" s="44"/>
      <c r="MLJ426" s="44"/>
      <c r="MLK426" s="44"/>
      <c r="MLL426" s="44"/>
      <c r="MLM426" s="44"/>
      <c r="MLN426" s="44"/>
      <c r="MLO426" s="44"/>
      <c r="MLP426" s="44"/>
      <c r="MLQ426" s="44"/>
      <c r="MLR426" s="44"/>
      <c r="MLS426" s="44"/>
      <c r="MLT426" s="44"/>
      <c r="MLU426" s="44"/>
      <c r="MLV426" s="44"/>
      <c r="MLW426" s="44"/>
      <c r="MLX426" s="44"/>
      <c r="MLY426" s="44"/>
      <c r="MLZ426" s="44"/>
      <c r="MMA426" s="44"/>
      <c r="MMB426" s="44"/>
      <c r="MMC426" s="44"/>
      <c r="MMD426" s="44"/>
      <c r="MME426" s="44"/>
      <c r="MMF426" s="44"/>
      <c r="MMG426" s="44"/>
      <c r="MMH426" s="44"/>
      <c r="MMI426" s="44"/>
      <c r="MMJ426" s="44"/>
      <c r="MMK426" s="44"/>
      <c r="MML426" s="44"/>
      <c r="MMM426" s="44"/>
      <c r="MMN426" s="44"/>
      <c r="MMO426" s="44"/>
      <c r="MMP426" s="44"/>
      <c r="MMQ426" s="44"/>
      <c r="MMR426" s="44"/>
      <c r="MMS426" s="44"/>
      <c r="MMT426" s="44"/>
      <c r="MMU426" s="44"/>
      <c r="MMV426" s="44"/>
      <c r="MMW426" s="44"/>
      <c r="MMX426" s="44"/>
      <c r="MMY426" s="44"/>
      <c r="MMZ426" s="44"/>
      <c r="MNA426" s="44"/>
      <c r="MNB426" s="44"/>
      <c r="MNC426" s="44"/>
      <c r="MND426" s="44"/>
      <c r="MNE426" s="44"/>
      <c r="MNF426" s="44"/>
      <c r="MNG426" s="44"/>
      <c r="MNH426" s="44"/>
      <c r="MNI426" s="44"/>
      <c r="MNJ426" s="44"/>
      <c r="MNK426" s="44"/>
      <c r="MNL426" s="44"/>
      <c r="MNM426" s="44"/>
      <c r="MNN426" s="44"/>
      <c r="MNO426" s="44"/>
      <c r="MNP426" s="44"/>
      <c r="MNQ426" s="44"/>
      <c r="MNR426" s="44"/>
      <c r="MNS426" s="44"/>
      <c r="MNT426" s="44"/>
      <c r="MNU426" s="44"/>
      <c r="MNV426" s="44"/>
      <c r="MNW426" s="44"/>
      <c r="MNX426" s="44"/>
      <c r="MNY426" s="44"/>
      <c r="MNZ426" s="44"/>
      <c r="MOA426" s="44"/>
      <c r="MOB426" s="44"/>
      <c r="MOC426" s="44"/>
      <c r="MOD426" s="44"/>
      <c r="MOE426" s="44"/>
      <c r="MOF426" s="44"/>
      <c r="MOG426" s="44"/>
      <c r="MOH426" s="44"/>
      <c r="MOI426" s="44"/>
      <c r="MOJ426" s="44"/>
      <c r="MOK426" s="44"/>
      <c r="MOL426" s="44"/>
      <c r="MOM426" s="44"/>
      <c r="MON426" s="44"/>
      <c r="MOO426" s="44"/>
      <c r="MOP426" s="44"/>
      <c r="MOQ426" s="44"/>
      <c r="MOR426" s="44"/>
      <c r="MOS426" s="44"/>
      <c r="MOT426" s="44"/>
      <c r="MOU426" s="44"/>
      <c r="MOV426" s="44"/>
      <c r="MOW426" s="44"/>
      <c r="MOX426" s="44"/>
      <c r="MOY426" s="44"/>
      <c r="MOZ426" s="44"/>
      <c r="MPA426" s="44"/>
      <c r="MPB426" s="44"/>
      <c r="MPC426" s="44"/>
      <c r="MPD426" s="44"/>
      <c r="MPE426" s="44"/>
      <c r="MPF426" s="44"/>
      <c r="MPG426" s="44"/>
      <c r="MPH426" s="44"/>
      <c r="MPI426" s="44"/>
      <c r="MPJ426" s="44"/>
      <c r="MPK426" s="44"/>
      <c r="MPL426" s="44"/>
      <c r="MPM426" s="44"/>
      <c r="MPN426" s="44"/>
      <c r="MPO426" s="44"/>
      <c r="MPP426" s="44"/>
      <c r="MPQ426" s="44"/>
      <c r="MPR426" s="44"/>
      <c r="MPS426" s="44"/>
      <c r="MPT426" s="44"/>
      <c r="MPU426" s="44"/>
      <c r="MPV426" s="44"/>
      <c r="MPW426" s="44"/>
      <c r="MPX426" s="44"/>
      <c r="MPY426" s="44"/>
      <c r="MPZ426" s="44"/>
      <c r="MQA426" s="44"/>
      <c r="MQB426" s="44"/>
      <c r="MQC426" s="44"/>
      <c r="MQD426" s="44"/>
      <c r="MQE426" s="44"/>
      <c r="MQF426" s="44"/>
      <c r="MQG426" s="44"/>
      <c r="MQH426" s="44"/>
      <c r="MQI426" s="44"/>
      <c r="MQJ426" s="44"/>
      <c r="MQK426" s="44"/>
      <c r="MQL426" s="44"/>
      <c r="MQM426" s="44"/>
      <c r="MQN426" s="44"/>
      <c r="MQO426" s="44"/>
      <c r="MQP426" s="44"/>
      <c r="MQQ426" s="44"/>
      <c r="MQR426" s="44"/>
      <c r="MQS426" s="44"/>
      <c r="MQT426" s="44"/>
      <c r="MQU426" s="44"/>
      <c r="MQV426" s="44"/>
      <c r="MQW426" s="44"/>
      <c r="MQX426" s="44"/>
      <c r="MQY426" s="44"/>
      <c r="MQZ426" s="44"/>
      <c r="MRA426" s="44"/>
      <c r="MRB426" s="44"/>
      <c r="MRC426" s="44"/>
      <c r="MRD426" s="44"/>
      <c r="MRE426" s="44"/>
      <c r="MRF426" s="44"/>
      <c r="MRG426" s="44"/>
      <c r="MRH426" s="44"/>
      <c r="MRI426" s="44"/>
      <c r="MRJ426" s="44"/>
      <c r="MRK426" s="44"/>
      <c r="MRL426" s="44"/>
      <c r="MRM426" s="44"/>
      <c r="MRN426" s="44"/>
      <c r="MRO426" s="44"/>
      <c r="MRP426" s="44"/>
      <c r="MRQ426" s="44"/>
      <c r="MRR426" s="44"/>
      <c r="MRS426" s="44"/>
      <c r="MRT426" s="44"/>
      <c r="MRU426" s="44"/>
      <c r="MRV426" s="44"/>
      <c r="MRW426" s="44"/>
      <c r="MRX426" s="44"/>
      <c r="MRY426" s="44"/>
      <c r="MRZ426" s="44"/>
      <c r="MSA426" s="44"/>
      <c r="MSB426" s="44"/>
      <c r="MSC426" s="44"/>
      <c r="MSD426" s="44"/>
      <c r="MSE426" s="44"/>
      <c r="MSF426" s="44"/>
      <c r="MSG426" s="44"/>
      <c r="MSH426" s="44"/>
      <c r="MSI426" s="44"/>
      <c r="MSJ426" s="44"/>
      <c r="MSK426" s="44"/>
      <c r="MSL426" s="44"/>
      <c r="MSM426" s="44"/>
      <c r="MSN426" s="44"/>
      <c r="MSO426" s="44"/>
      <c r="MSP426" s="44"/>
      <c r="MSQ426" s="44"/>
      <c r="MSR426" s="44"/>
      <c r="MSS426" s="44"/>
      <c r="MST426" s="44"/>
      <c r="MSU426" s="44"/>
      <c r="MSV426" s="44"/>
      <c r="MSW426" s="44"/>
      <c r="MSX426" s="44"/>
      <c r="MSY426" s="44"/>
      <c r="MSZ426" s="44"/>
      <c r="MTA426" s="44"/>
      <c r="MTB426" s="44"/>
      <c r="MTC426" s="44"/>
      <c r="MTD426" s="44"/>
      <c r="MTE426" s="44"/>
      <c r="MTF426" s="44"/>
      <c r="MTG426" s="44"/>
      <c r="MTH426" s="44"/>
      <c r="MTI426" s="44"/>
      <c r="MTJ426" s="44"/>
      <c r="MTK426" s="44"/>
      <c r="MTL426" s="44"/>
      <c r="MTM426" s="44"/>
      <c r="MTN426" s="44"/>
      <c r="MTO426" s="44"/>
      <c r="MTP426" s="44"/>
      <c r="MTQ426" s="44"/>
      <c r="MTR426" s="44"/>
      <c r="MTS426" s="44"/>
      <c r="MTT426" s="44"/>
      <c r="MTU426" s="44"/>
      <c r="MTV426" s="44"/>
      <c r="MTW426" s="44"/>
      <c r="MTX426" s="44"/>
      <c r="MTY426" s="44"/>
      <c r="MTZ426" s="44"/>
      <c r="MUA426" s="44"/>
      <c r="MUB426" s="44"/>
      <c r="MUC426" s="44"/>
      <c r="MUD426" s="44"/>
      <c r="MUE426" s="44"/>
      <c r="MUF426" s="44"/>
      <c r="MUG426" s="44"/>
      <c r="MUH426" s="44"/>
      <c r="MUI426" s="44"/>
      <c r="MUJ426" s="44"/>
      <c r="MUK426" s="44"/>
      <c r="MUL426" s="44"/>
      <c r="MUM426" s="44"/>
      <c r="MUN426" s="44"/>
      <c r="MUO426" s="44"/>
      <c r="MUP426" s="44"/>
      <c r="MUQ426" s="44"/>
      <c r="MUR426" s="44"/>
      <c r="MUS426" s="44"/>
      <c r="MUT426" s="44"/>
      <c r="MUU426" s="44"/>
      <c r="MUV426" s="44"/>
      <c r="MUW426" s="44"/>
      <c r="MUX426" s="44"/>
      <c r="MUY426" s="44"/>
      <c r="MUZ426" s="44"/>
      <c r="MVA426" s="44"/>
      <c r="MVB426" s="44"/>
      <c r="MVC426" s="44"/>
      <c r="MVD426" s="44"/>
      <c r="MVE426" s="44"/>
      <c r="MVF426" s="44"/>
      <c r="MVG426" s="44"/>
      <c r="MVH426" s="44"/>
      <c r="MVI426" s="44"/>
      <c r="MVJ426" s="44"/>
      <c r="MVK426" s="44"/>
      <c r="MVL426" s="44"/>
      <c r="MVM426" s="44"/>
      <c r="MVN426" s="44"/>
      <c r="MVO426" s="44"/>
      <c r="MVP426" s="44"/>
      <c r="MVQ426" s="44"/>
      <c r="MVR426" s="44"/>
      <c r="MVS426" s="44"/>
      <c r="MVT426" s="44"/>
      <c r="MVU426" s="44"/>
      <c r="MVV426" s="44"/>
      <c r="MVW426" s="44"/>
      <c r="MVX426" s="44"/>
      <c r="MVY426" s="44"/>
      <c r="MVZ426" s="44"/>
      <c r="MWA426" s="44"/>
      <c r="MWB426" s="44"/>
      <c r="MWC426" s="44"/>
      <c r="MWD426" s="44"/>
      <c r="MWE426" s="44"/>
      <c r="MWF426" s="44"/>
      <c r="MWG426" s="44"/>
      <c r="MWH426" s="44"/>
      <c r="MWI426" s="44"/>
      <c r="MWJ426" s="44"/>
      <c r="MWK426" s="44"/>
      <c r="MWL426" s="44"/>
      <c r="MWM426" s="44"/>
      <c r="MWN426" s="44"/>
      <c r="MWO426" s="44"/>
      <c r="MWP426" s="44"/>
      <c r="MWQ426" s="44"/>
      <c r="MWR426" s="44"/>
      <c r="MWS426" s="44"/>
      <c r="MWT426" s="44"/>
      <c r="MWU426" s="44"/>
      <c r="MWV426" s="44"/>
      <c r="MWW426" s="44"/>
      <c r="MWX426" s="44"/>
      <c r="MWY426" s="44"/>
      <c r="MWZ426" s="44"/>
      <c r="MXA426" s="44"/>
      <c r="MXB426" s="44"/>
      <c r="MXC426" s="44"/>
      <c r="MXD426" s="44"/>
      <c r="MXE426" s="44"/>
      <c r="MXF426" s="44"/>
      <c r="MXG426" s="44"/>
      <c r="MXH426" s="44"/>
      <c r="MXI426" s="44"/>
      <c r="MXJ426" s="44"/>
      <c r="MXK426" s="44"/>
      <c r="MXL426" s="44"/>
      <c r="MXM426" s="44"/>
      <c r="MXN426" s="44"/>
      <c r="MXO426" s="44"/>
      <c r="MXP426" s="44"/>
      <c r="MXQ426" s="44"/>
      <c r="MXR426" s="44"/>
      <c r="MXS426" s="44"/>
      <c r="MXT426" s="44"/>
      <c r="MXU426" s="44"/>
      <c r="MXV426" s="44"/>
      <c r="MXW426" s="44"/>
      <c r="MXX426" s="44"/>
      <c r="MXY426" s="44"/>
      <c r="MXZ426" s="44"/>
      <c r="MYA426" s="44"/>
      <c r="MYB426" s="44"/>
      <c r="MYC426" s="44"/>
      <c r="MYD426" s="44"/>
      <c r="MYE426" s="44"/>
      <c r="MYF426" s="44"/>
      <c r="MYG426" s="44"/>
      <c r="MYH426" s="44"/>
      <c r="MYI426" s="44"/>
      <c r="MYJ426" s="44"/>
      <c r="MYK426" s="44"/>
      <c r="MYL426" s="44"/>
      <c r="MYM426" s="44"/>
      <c r="MYN426" s="44"/>
      <c r="MYO426" s="44"/>
      <c r="MYP426" s="44"/>
      <c r="MYQ426" s="44"/>
      <c r="MYR426" s="44"/>
      <c r="MYS426" s="44"/>
      <c r="MYT426" s="44"/>
      <c r="MYU426" s="44"/>
      <c r="MYV426" s="44"/>
      <c r="MYW426" s="44"/>
      <c r="MYX426" s="44"/>
      <c r="MYY426" s="44"/>
      <c r="MYZ426" s="44"/>
      <c r="MZA426" s="44"/>
      <c r="MZB426" s="44"/>
      <c r="MZC426" s="44"/>
      <c r="MZD426" s="44"/>
      <c r="MZE426" s="44"/>
      <c r="MZF426" s="44"/>
      <c r="MZG426" s="44"/>
      <c r="MZH426" s="44"/>
      <c r="MZI426" s="44"/>
      <c r="MZJ426" s="44"/>
      <c r="MZK426" s="44"/>
      <c r="MZL426" s="44"/>
      <c r="MZM426" s="44"/>
      <c r="MZN426" s="44"/>
      <c r="MZO426" s="44"/>
      <c r="MZP426" s="44"/>
      <c r="MZQ426" s="44"/>
      <c r="MZR426" s="44"/>
      <c r="MZS426" s="44"/>
      <c r="MZT426" s="44"/>
      <c r="MZU426" s="44"/>
      <c r="MZV426" s="44"/>
      <c r="MZW426" s="44"/>
      <c r="MZX426" s="44"/>
      <c r="MZY426" s="44"/>
      <c r="MZZ426" s="44"/>
      <c r="NAA426" s="44"/>
      <c r="NAB426" s="44"/>
      <c r="NAC426" s="44"/>
      <c r="NAD426" s="44"/>
      <c r="NAE426" s="44"/>
      <c r="NAF426" s="44"/>
      <c r="NAG426" s="44"/>
      <c r="NAH426" s="44"/>
      <c r="NAI426" s="44"/>
      <c r="NAJ426" s="44"/>
      <c r="NAK426" s="44"/>
      <c r="NAL426" s="44"/>
      <c r="NAM426" s="44"/>
      <c r="NAN426" s="44"/>
      <c r="NAO426" s="44"/>
      <c r="NAP426" s="44"/>
      <c r="NAQ426" s="44"/>
      <c r="NAR426" s="44"/>
      <c r="NAS426" s="44"/>
      <c r="NAT426" s="44"/>
      <c r="NAU426" s="44"/>
      <c r="NAV426" s="44"/>
      <c r="NAW426" s="44"/>
      <c r="NAX426" s="44"/>
      <c r="NAY426" s="44"/>
      <c r="NAZ426" s="44"/>
      <c r="NBA426" s="44"/>
      <c r="NBB426" s="44"/>
      <c r="NBC426" s="44"/>
      <c r="NBD426" s="44"/>
      <c r="NBE426" s="44"/>
      <c r="NBF426" s="44"/>
      <c r="NBG426" s="44"/>
      <c r="NBH426" s="44"/>
      <c r="NBI426" s="44"/>
      <c r="NBJ426" s="44"/>
      <c r="NBK426" s="44"/>
      <c r="NBL426" s="44"/>
      <c r="NBM426" s="44"/>
      <c r="NBN426" s="44"/>
      <c r="NBO426" s="44"/>
      <c r="NBP426" s="44"/>
      <c r="NBQ426" s="44"/>
      <c r="NBR426" s="44"/>
      <c r="NBS426" s="44"/>
      <c r="NBT426" s="44"/>
      <c r="NBU426" s="44"/>
      <c r="NBV426" s="44"/>
      <c r="NBW426" s="44"/>
      <c r="NBX426" s="44"/>
      <c r="NBY426" s="44"/>
      <c r="NBZ426" s="44"/>
      <c r="NCA426" s="44"/>
      <c r="NCB426" s="44"/>
      <c r="NCC426" s="44"/>
      <c r="NCD426" s="44"/>
      <c r="NCE426" s="44"/>
      <c r="NCF426" s="44"/>
      <c r="NCG426" s="44"/>
      <c r="NCH426" s="44"/>
      <c r="NCI426" s="44"/>
      <c r="NCJ426" s="44"/>
      <c r="NCK426" s="44"/>
      <c r="NCL426" s="44"/>
      <c r="NCM426" s="44"/>
      <c r="NCN426" s="44"/>
      <c r="NCO426" s="44"/>
      <c r="NCP426" s="44"/>
      <c r="NCQ426" s="44"/>
      <c r="NCR426" s="44"/>
      <c r="NCS426" s="44"/>
      <c r="NCT426" s="44"/>
      <c r="NCU426" s="44"/>
      <c r="NCV426" s="44"/>
      <c r="NCW426" s="44"/>
      <c r="NCX426" s="44"/>
      <c r="NCY426" s="44"/>
      <c r="NCZ426" s="44"/>
      <c r="NDA426" s="44"/>
      <c r="NDB426" s="44"/>
      <c r="NDC426" s="44"/>
      <c r="NDD426" s="44"/>
      <c r="NDE426" s="44"/>
      <c r="NDF426" s="44"/>
      <c r="NDG426" s="44"/>
      <c r="NDH426" s="44"/>
      <c r="NDI426" s="44"/>
      <c r="NDJ426" s="44"/>
      <c r="NDK426" s="44"/>
      <c r="NDL426" s="44"/>
      <c r="NDM426" s="44"/>
      <c r="NDN426" s="44"/>
      <c r="NDO426" s="44"/>
      <c r="NDP426" s="44"/>
      <c r="NDQ426" s="44"/>
      <c r="NDR426" s="44"/>
      <c r="NDS426" s="44"/>
      <c r="NDT426" s="44"/>
      <c r="NDU426" s="44"/>
      <c r="NDV426" s="44"/>
      <c r="NDW426" s="44"/>
      <c r="NDX426" s="44"/>
      <c r="NDY426" s="44"/>
      <c r="NDZ426" s="44"/>
      <c r="NEA426" s="44"/>
      <c r="NEB426" s="44"/>
      <c r="NEC426" s="44"/>
      <c r="NED426" s="44"/>
      <c r="NEE426" s="44"/>
      <c r="NEF426" s="44"/>
      <c r="NEG426" s="44"/>
      <c r="NEH426" s="44"/>
      <c r="NEI426" s="44"/>
      <c r="NEJ426" s="44"/>
      <c r="NEK426" s="44"/>
      <c r="NEL426" s="44"/>
      <c r="NEM426" s="44"/>
      <c r="NEN426" s="44"/>
      <c r="NEO426" s="44"/>
      <c r="NEP426" s="44"/>
      <c r="NEQ426" s="44"/>
      <c r="NER426" s="44"/>
      <c r="NES426" s="44"/>
      <c r="NET426" s="44"/>
      <c r="NEU426" s="44"/>
      <c r="NEV426" s="44"/>
      <c r="NEW426" s="44"/>
      <c r="NEX426" s="44"/>
      <c r="NEY426" s="44"/>
      <c r="NEZ426" s="44"/>
      <c r="NFA426" s="44"/>
      <c r="NFB426" s="44"/>
      <c r="NFC426" s="44"/>
      <c r="NFD426" s="44"/>
      <c r="NFE426" s="44"/>
      <c r="NFF426" s="44"/>
      <c r="NFG426" s="44"/>
      <c r="NFH426" s="44"/>
      <c r="NFI426" s="44"/>
      <c r="NFJ426" s="44"/>
      <c r="NFK426" s="44"/>
      <c r="NFL426" s="44"/>
      <c r="NFM426" s="44"/>
      <c r="NFN426" s="44"/>
      <c r="NFO426" s="44"/>
      <c r="NFP426" s="44"/>
      <c r="NFQ426" s="44"/>
      <c r="NFR426" s="44"/>
      <c r="NFS426" s="44"/>
      <c r="NFT426" s="44"/>
      <c r="NFU426" s="44"/>
      <c r="NFV426" s="44"/>
      <c r="NFW426" s="44"/>
      <c r="NFX426" s="44"/>
      <c r="NFY426" s="44"/>
      <c r="NFZ426" s="44"/>
      <c r="NGA426" s="44"/>
      <c r="NGB426" s="44"/>
      <c r="NGC426" s="44"/>
      <c r="NGD426" s="44"/>
      <c r="NGE426" s="44"/>
      <c r="NGF426" s="44"/>
      <c r="NGG426" s="44"/>
      <c r="NGH426" s="44"/>
      <c r="NGI426" s="44"/>
      <c r="NGJ426" s="44"/>
      <c r="NGK426" s="44"/>
      <c r="NGL426" s="44"/>
      <c r="NGM426" s="44"/>
      <c r="NGN426" s="44"/>
      <c r="NGO426" s="44"/>
      <c r="NGP426" s="44"/>
      <c r="NGQ426" s="44"/>
      <c r="NGR426" s="44"/>
      <c r="NGS426" s="44"/>
      <c r="NGT426" s="44"/>
      <c r="NGU426" s="44"/>
      <c r="NGV426" s="44"/>
      <c r="NGW426" s="44"/>
      <c r="NGX426" s="44"/>
      <c r="NGY426" s="44"/>
      <c r="NGZ426" s="44"/>
      <c r="NHA426" s="44"/>
      <c r="NHB426" s="44"/>
      <c r="NHC426" s="44"/>
      <c r="NHD426" s="44"/>
      <c r="NHE426" s="44"/>
      <c r="NHF426" s="44"/>
      <c r="NHG426" s="44"/>
      <c r="NHH426" s="44"/>
      <c r="NHI426" s="44"/>
      <c r="NHJ426" s="44"/>
      <c r="NHK426" s="44"/>
      <c r="NHL426" s="44"/>
      <c r="NHM426" s="44"/>
      <c r="NHN426" s="44"/>
      <c r="NHO426" s="44"/>
      <c r="NHP426" s="44"/>
      <c r="NHQ426" s="44"/>
      <c r="NHR426" s="44"/>
      <c r="NHS426" s="44"/>
      <c r="NHT426" s="44"/>
      <c r="NHU426" s="44"/>
      <c r="NHV426" s="44"/>
      <c r="NHW426" s="44"/>
      <c r="NHX426" s="44"/>
      <c r="NHY426" s="44"/>
      <c r="NHZ426" s="44"/>
      <c r="NIA426" s="44"/>
      <c r="NIB426" s="44"/>
      <c r="NIC426" s="44"/>
      <c r="NID426" s="44"/>
      <c r="NIE426" s="44"/>
      <c r="NIF426" s="44"/>
      <c r="NIG426" s="44"/>
      <c r="NIH426" s="44"/>
      <c r="NII426" s="44"/>
      <c r="NIJ426" s="44"/>
      <c r="NIK426" s="44"/>
      <c r="NIL426" s="44"/>
      <c r="NIM426" s="44"/>
      <c r="NIN426" s="44"/>
      <c r="NIO426" s="44"/>
      <c r="NIP426" s="44"/>
      <c r="NIQ426" s="44"/>
      <c r="NIR426" s="44"/>
      <c r="NIS426" s="44"/>
      <c r="NIT426" s="44"/>
      <c r="NIU426" s="44"/>
      <c r="NIV426" s="44"/>
      <c r="NIW426" s="44"/>
      <c r="NIX426" s="44"/>
      <c r="NIY426" s="44"/>
      <c r="NIZ426" s="44"/>
      <c r="NJA426" s="44"/>
      <c r="NJB426" s="44"/>
      <c r="NJC426" s="44"/>
      <c r="NJD426" s="44"/>
      <c r="NJE426" s="44"/>
      <c r="NJF426" s="44"/>
      <c r="NJG426" s="44"/>
      <c r="NJH426" s="44"/>
      <c r="NJI426" s="44"/>
      <c r="NJJ426" s="44"/>
      <c r="NJK426" s="44"/>
      <c r="NJL426" s="44"/>
      <c r="NJM426" s="44"/>
      <c r="NJN426" s="44"/>
      <c r="NJO426" s="44"/>
      <c r="NJP426" s="44"/>
      <c r="NJQ426" s="44"/>
      <c r="NJR426" s="44"/>
      <c r="NJS426" s="44"/>
      <c r="NJT426" s="44"/>
      <c r="NJU426" s="44"/>
      <c r="NJV426" s="44"/>
      <c r="NJW426" s="44"/>
      <c r="NJX426" s="44"/>
      <c r="NJY426" s="44"/>
      <c r="NJZ426" s="44"/>
      <c r="NKA426" s="44"/>
      <c r="NKB426" s="44"/>
      <c r="NKC426" s="44"/>
      <c r="NKD426" s="44"/>
      <c r="NKE426" s="44"/>
      <c r="NKF426" s="44"/>
      <c r="NKG426" s="44"/>
      <c r="NKH426" s="44"/>
      <c r="NKI426" s="44"/>
      <c r="NKJ426" s="44"/>
      <c r="NKK426" s="44"/>
      <c r="NKL426" s="44"/>
      <c r="NKM426" s="44"/>
      <c r="NKN426" s="44"/>
      <c r="NKO426" s="44"/>
      <c r="NKP426" s="44"/>
      <c r="NKQ426" s="44"/>
      <c r="NKR426" s="44"/>
      <c r="NKS426" s="44"/>
      <c r="NKT426" s="44"/>
      <c r="NKU426" s="44"/>
      <c r="NKV426" s="44"/>
      <c r="NKW426" s="44"/>
      <c r="NKX426" s="44"/>
      <c r="NKY426" s="44"/>
      <c r="NKZ426" s="44"/>
      <c r="NLA426" s="44"/>
      <c r="NLB426" s="44"/>
      <c r="NLC426" s="44"/>
      <c r="NLD426" s="44"/>
      <c r="NLE426" s="44"/>
      <c r="NLF426" s="44"/>
      <c r="NLG426" s="44"/>
      <c r="NLH426" s="44"/>
      <c r="NLI426" s="44"/>
      <c r="NLJ426" s="44"/>
      <c r="NLK426" s="44"/>
      <c r="NLL426" s="44"/>
      <c r="NLM426" s="44"/>
      <c r="NLN426" s="44"/>
      <c r="NLO426" s="44"/>
      <c r="NLP426" s="44"/>
      <c r="NLQ426" s="44"/>
      <c r="NLR426" s="44"/>
      <c r="NLS426" s="44"/>
      <c r="NLT426" s="44"/>
      <c r="NLU426" s="44"/>
      <c r="NLV426" s="44"/>
      <c r="NLW426" s="44"/>
      <c r="NLX426" s="44"/>
      <c r="NLY426" s="44"/>
      <c r="NLZ426" s="44"/>
      <c r="NMA426" s="44"/>
      <c r="NMB426" s="44"/>
      <c r="NMC426" s="44"/>
      <c r="NMD426" s="44"/>
      <c r="NME426" s="44"/>
      <c r="NMF426" s="44"/>
      <c r="NMG426" s="44"/>
      <c r="NMH426" s="44"/>
      <c r="NMI426" s="44"/>
      <c r="NMJ426" s="44"/>
      <c r="NMK426" s="44"/>
      <c r="NML426" s="44"/>
      <c r="NMM426" s="44"/>
      <c r="NMN426" s="44"/>
      <c r="NMO426" s="44"/>
      <c r="NMP426" s="44"/>
      <c r="NMQ426" s="44"/>
      <c r="NMR426" s="44"/>
      <c r="NMS426" s="44"/>
      <c r="NMT426" s="44"/>
      <c r="NMU426" s="44"/>
      <c r="NMV426" s="44"/>
      <c r="NMW426" s="44"/>
      <c r="NMX426" s="44"/>
      <c r="NMY426" s="44"/>
      <c r="NMZ426" s="44"/>
      <c r="NNA426" s="44"/>
      <c r="NNB426" s="44"/>
      <c r="NNC426" s="44"/>
      <c r="NND426" s="44"/>
      <c r="NNE426" s="44"/>
      <c r="NNF426" s="44"/>
      <c r="NNG426" s="44"/>
      <c r="NNH426" s="44"/>
      <c r="NNI426" s="44"/>
      <c r="NNJ426" s="44"/>
      <c r="NNK426" s="44"/>
      <c r="NNL426" s="44"/>
      <c r="NNM426" s="44"/>
      <c r="NNN426" s="44"/>
      <c r="NNO426" s="44"/>
      <c r="NNP426" s="44"/>
      <c r="NNQ426" s="44"/>
      <c r="NNR426" s="44"/>
      <c r="NNS426" s="44"/>
      <c r="NNT426" s="44"/>
      <c r="NNU426" s="44"/>
      <c r="NNV426" s="44"/>
      <c r="NNW426" s="44"/>
      <c r="NNX426" s="44"/>
      <c r="NNY426" s="44"/>
      <c r="NNZ426" s="44"/>
      <c r="NOA426" s="44"/>
      <c r="NOB426" s="44"/>
      <c r="NOC426" s="44"/>
      <c r="NOD426" s="44"/>
      <c r="NOE426" s="44"/>
      <c r="NOF426" s="44"/>
      <c r="NOG426" s="44"/>
      <c r="NOH426" s="44"/>
      <c r="NOI426" s="44"/>
      <c r="NOJ426" s="44"/>
      <c r="NOK426" s="44"/>
      <c r="NOL426" s="44"/>
      <c r="NOM426" s="44"/>
      <c r="NON426" s="44"/>
      <c r="NOO426" s="44"/>
      <c r="NOP426" s="44"/>
      <c r="NOQ426" s="44"/>
      <c r="NOR426" s="44"/>
      <c r="NOS426" s="44"/>
      <c r="NOT426" s="44"/>
      <c r="NOU426" s="44"/>
      <c r="NOV426" s="44"/>
      <c r="NOW426" s="44"/>
      <c r="NOX426" s="44"/>
      <c r="NOY426" s="44"/>
      <c r="NOZ426" s="44"/>
      <c r="NPA426" s="44"/>
      <c r="NPB426" s="44"/>
      <c r="NPC426" s="44"/>
      <c r="NPD426" s="44"/>
      <c r="NPE426" s="44"/>
      <c r="NPF426" s="44"/>
      <c r="NPG426" s="44"/>
      <c r="NPH426" s="44"/>
      <c r="NPI426" s="44"/>
      <c r="NPJ426" s="44"/>
      <c r="NPK426" s="44"/>
      <c r="NPL426" s="44"/>
      <c r="NPM426" s="44"/>
      <c r="NPN426" s="44"/>
      <c r="NPO426" s="44"/>
      <c r="NPP426" s="44"/>
      <c r="NPQ426" s="44"/>
      <c r="NPR426" s="44"/>
      <c r="NPS426" s="44"/>
      <c r="NPT426" s="44"/>
      <c r="NPU426" s="44"/>
      <c r="NPV426" s="44"/>
      <c r="NPW426" s="44"/>
      <c r="NPX426" s="44"/>
      <c r="NPY426" s="44"/>
      <c r="NPZ426" s="44"/>
      <c r="NQA426" s="44"/>
      <c r="NQB426" s="44"/>
      <c r="NQC426" s="44"/>
      <c r="NQD426" s="44"/>
      <c r="NQE426" s="44"/>
      <c r="NQF426" s="44"/>
      <c r="NQG426" s="44"/>
      <c r="NQH426" s="44"/>
      <c r="NQI426" s="44"/>
      <c r="NQJ426" s="44"/>
      <c r="NQK426" s="44"/>
      <c r="NQL426" s="44"/>
      <c r="NQM426" s="44"/>
      <c r="NQN426" s="44"/>
      <c r="NQO426" s="44"/>
      <c r="NQP426" s="44"/>
      <c r="NQQ426" s="44"/>
      <c r="NQR426" s="44"/>
      <c r="NQS426" s="44"/>
      <c r="NQT426" s="44"/>
      <c r="NQU426" s="44"/>
      <c r="NQV426" s="44"/>
      <c r="NQW426" s="44"/>
      <c r="NQX426" s="44"/>
      <c r="NQY426" s="44"/>
      <c r="NQZ426" s="44"/>
      <c r="NRA426" s="44"/>
      <c r="NRB426" s="44"/>
      <c r="NRC426" s="44"/>
      <c r="NRD426" s="44"/>
      <c r="NRE426" s="44"/>
      <c r="NRF426" s="44"/>
      <c r="NRG426" s="44"/>
      <c r="NRH426" s="44"/>
      <c r="NRI426" s="44"/>
      <c r="NRJ426" s="44"/>
      <c r="NRK426" s="44"/>
      <c r="NRL426" s="44"/>
      <c r="NRM426" s="44"/>
      <c r="NRN426" s="44"/>
      <c r="NRO426" s="44"/>
      <c r="NRP426" s="44"/>
      <c r="NRQ426" s="44"/>
      <c r="NRR426" s="44"/>
      <c r="NRS426" s="44"/>
      <c r="NRT426" s="44"/>
      <c r="NRU426" s="44"/>
      <c r="NRV426" s="44"/>
      <c r="NRW426" s="44"/>
      <c r="NRX426" s="44"/>
      <c r="NRY426" s="44"/>
      <c r="NRZ426" s="44"/>
      <c r="NSA426" s="44"/>
      <c r="NSB426" s="44"/>
      <c r="NSC426" s="44"/>
      <c r="NSD426" s="44"/>
      <c r="NSE426" s="44"/>
      <c r="NSF426" s="44"/>
      <c r="NSG426" s="44"/>
      <c r="NSH426" s="44"/>
      <c r="NSI426" s="44"/>
      <c r="NSJ426" s="44"/>
      <c r="NSK426" s="44"/>
      <c r="NSL426" s="44"/>
      <c r="NSM426" s="44"/>
      <c r="NSN426" s="44"/>
      <c r="NSO426" s="44"/>
      <c r="NSP426" s="44"/>
      <c r="NSQ426" s="44"/>
      <c r="NSR426" s="44"/>
      <c r="NSS426" s="44"/>
      <c r="NST426" s="44"/>
      <c r="NSU426" s="44"/>
      <c r="NSV426" s="44"/>
      <c r="NSW426" s="44"/>
      <c r="NSX426" s="44"/>
      <c r="NSY426" s="44"/>
      <c r="NSZ426" s="44"/>
      <c r="NTA426" s="44"/>
      <c r="NTB426" s="44"/>
      <c r="NTC426" s="44"/>
      <c r="NTD426" s="44"/>
      <c r="NTE426" s="44"/>
      <c r="NTF426" s="44"/>
      <c r="NTG426" s="44"/>
      <c r="NTH426" s="44"/>
      <c r="NTI426" s="44"/>
      <c r="NTJ426" s="44"/>
      <c r="NTK426" s="44"/>
      <c r="NTL426" s="44"/>
      <c r="NTM426" s="44"/>
      <c r="NTN426" s="44"/>
      <c r="NTO426" s="44"/>
      <c r="NTP426" s="44"/>
      <c r="NTQ426" s="44"/>
      <c r="NTR426" s="44"/>
      <c r="NTS426" s="44"/>
      <c r="NTT426" s="44"/>
      <c r="NTU426" s="44"/>
      <c r="NTV426" s="44"/>
      <c r="NTW426" s="44"/>
      <c r="NTX426" s="44"/>
      <c r="NTY426" s="44"/>
      <c r="NTZ426" s="44"/>
      <c r="NUA426" s="44"/>
      <c r="NUB426" s="44"/>
      <c r="NUC426" s="44"/>
      <c r="NUD426" s="44"/>
      <c r="NUE426" s="44"/>
      <c r="NUF426" s="44"/>
      <c r="NUG426" s="44"/>
      <c r="NUH426" s="44"/>
      <c r="NUI426" s="44"/>
      <c r="NUJ426" s="44"/>
      <c r="NUK426" s="44"/>
      <c r="NUL426" s="44"/>
      <c r="NUM426" s="44"/>
      <c r="NUN426" s="44"/>
      <c r="NUO426" s="44"/>
      <c r="NUP426" s="44"/>
      <c r="NUQ426" s="44"/>
      <c r="NUR426" s="44"/>
      <c r="NUS426" s="44"/>
      <c r="NUT426" s="44"/>
      <c r="NUU426" s="44"/>
      <c r="NUV426" s="44"/>
      <c r="NUW426" s="44"/>
      <c r="NUX426" s="44"/>
      <c r="NUY426" s="44"/>
      <c r="NUZ426" s="44"/>
      <c r="NVA426" s="44"/>
      <c r="NVB426" s="44"/>
      <c r="NVC426" s="44"/>
      <c r="NVD426" s="44"/>
      <c r="NVE426" s="44"/>
      <c r="NVF426" s="44"/>
      <c r="NVG426" s="44"/>
      <c r="NVH426" s="44"/>
      <c r="NVI426" s="44"/>
      <c r="NVJ426" s="44"/>
      <c r="NVK426" s="44"/>
      <c r="NVL426" s="44"/>
      <c r="NVM426" s="44"/>
      <c r="NVN426" s="44"/>
      <c r="NVO426" s="44"/>
      <c r="NVP426" s="44"/>
      <c r="NVQ426" s="44"/>
      <c r="NVR426" s="44"/>
      <c r="NVS426" s="44"/>
      <c r="NVT426" s="44"/>
      <c r="NVU426" s="44"/>
      <c r="NVV426" s="44"/>
      <c r="NVW426" s="44"/>
      <c r="NVX426" s="44"/>
      <c r="NVY426" s="44"/>
      <c r="NVZ426" s="44"/>
      <c r="NWA426" s="44"/>
      <c r="NWB426" s="44"/>
      <c r="NWC426" s="44"/>
      <c r="NWD426" s="44"/>
      <c r="NWE426" s="44"/>
      <c r="NWF426" s="44"/>
      <c r="NWG426" s="44"/>
      <c r="NWH426" s="44"/>
      <c r="NWI426" s="44"/>
      <c r="NWJ426" s="44"/>
      <c r="NWK426" s="44"/>
      <c r="NWL426" s="44"/>
      <c r="NWM426" s="44"/>
      <c r="NWN426" s="44"/>
      <c r="NWO426" s="44"/>
      <c r="NWP426" s="44"/>
      <c r="NWQ426" s="44"/>
      <c r="NWR426" s="44"/>
      <c r="NWS426" s="44"/>
      <c r="NWT426" s="44"/>
      <c r="NWU426" s="44"/>
      <c r="NWV426" s="44"/>
      <c r="NWW426" s="44"/>
      <c r="NWX426" s="44"/>
      <c r="NWY426" s="44"/>
      <c r="NWZ426" s="44"/>
      <c r="NXA426" s="44"/>
      <c r="NXB426" s="44"/>
      <c r="NXC426" s="44"/>
      <c r="NXD426" s="44"/>
      <c r="NXE426" s="44"/>
      <c r="NXF426" s="44"/>
      <c r="NXG426" s="44"/>
      <c r="NXH426" s="44"/>
      <c r="NXI426" s="44"/>
      <c r="NXJ426" s="44"/>
      <c r="NXK426" s="44"/>
      <c r="NXL426" s="44"/>
      <c r="NXM426" s="44"/>
      <c r="NXN426" s="44"/>
      <c r="NXO426" s="44"/>
      <c r="NXP426" s="44"/>
      <c r="NXQ426" s="44"/>
      <c r="NXR426" s="44"/>
      <c r="NXS426" s="44"/>
      <c r="NXT426" s="44"/>
      <c r="NXU426" s="44"/>
      <c r="NXV426" s="44"/>
      <c r="NXW426" s="44"/>
      <c r="NXX426" s="44"/>
      <c r="NXY426" s="44"/>
      <c r="NXZ426" s="44"/>
      <c r="NYA426" s="44"/>
      <c r="NYB426" s="44"/>
      <c r="NYC426" s="44"/>
      <c r="NYD426" s="44"/>
      <c r="NYE426" s="44"/>
      <c r="NYF426" s="44"/>
      <c r="NYG426" s="44"/>
      <c r="NYH426" s="44"/>
      <c r="NYI426" s="44"/>
      <c r="NYJ426" s="44"/>
      <c r="NYK426" s="44"/>
      <c r="NYL426" s="44"/>
      <c r="NYM426" s="44"/>
      <c r="NYN426" s="44"/>
      <c r="NYO426" s="44"/>
      <c r="NYP426" s="44"/>
      <c r="NYQ426" s="44"/>
      <c r="NYR426" s="44"/>
      <c r="NYS426" s="44"/>
      <c r="NYT426" s="44"/>
      <c r="NYU426" s="44"/>
      <c r="NYV426" s="44"/>
      <c r="NYW426" s="44"/>
      <c r="NYX426" s="44"/>
      <c r="NYY426" s="44"/>
      <c r="NYZ426" s="44"/>
      <c r="NZA426" s="44"/>
      <c r="NZB426" s="44"/>
      <c r="NZC426" s="44"/>
      <c r="NZD426" s="44"/>
      <c r="NZE426" s="44"/>
      <c r="NZF426" s="44"/>
      <c r="NZG426" s="44"/>
      <c r="NZH426" s="44"/>
      <c r="NZI426" s="44"/>
      <c r="NZJ426" s="44"/>
      <c r="NZK426" s="44"/>
      <c r="NZL426" s="44"/>
      <c r="NZM426" s="44"/>
      <c r="NZN426" s="44"/>
      <c r="NZO426" s="44"/>
      <c r="NZP426" s="44"/>
      <c r="NZQ426" s="44"/>
      <c r="NZR426" s="44"/>
      <c r="NZS426" s="44"/>
      <c r="NZT426" s="44"/>
      <c r="NZU426" s="44"/>
      <c r="NZV426" s="44"/>
      <c r="NZW426" s="44"/>
      <c r="NZX426" s="44"/>
      <c r="NZY426" s="44"/>
      <c r="NZZ426" s="44"/>
      <c r="OAA426" s="44"/>
      <c r="OAB426" s="44"/>
      <c r="OAC426" s="44"/>
      <c r="OAD426" s="44"/>
      <c r="OAE426" s="44"/>
      <c r="OAF426" s="44"/>
      <c r="OAG426" s="44"/>
      <c r="OAH426" s="44"/>
      <c r="OAI426" s="44"/>
      <c r="OAJ426" s="44"/>
      <c r="OAK426" s="44"/>
      <c r="OAL426" s="44"/>
      <c r="OAM426" s="44"/>
      <c r="OAN426" s="44"/>
      <c r="OAO426" s="44"/>
      <c r="OAP426" s="44"/>
      <c r="OAQ426" s="44"/>
      <c r="OAR426" s="44"/>
      <c r="OAS426" s="44"/>
      <c r="OAT426" s="44"/>
      <c r="OAU426" s="44"/>
      <c r="OAV426" s="44"/>
      <c r="OAW426" s="44"/>
      <c r="OAX426" s="44"/>
      <c r="OAY426" s="44"/>
      <c r="OAZ426" s="44"/>
      <c r="OBA426" s="44"/>
      <c r="OBB426" s="44"/>
      <c r="OBC426" s="44"/>
      <c r="OBD426" s="44"/>
      <c r="OBE426" s="44"/>
      <c r="OBF426" s="44"/>
      <c r="OBG426" s="44"/>
      <c r="OBH426" s="44"/>
      <c r="OBI426" s="44"/>
      <c r="OBJ426" s="44"/>
      <c r="OBK426" s="44"/>
      <c r="OBL426" s="44"/>
      <c r="OBM426" s="44"/>
      <c r="OBN426" s="44"/>
      <c r="OBO426" s="44"/>
      <c r="OBP426" s="44"/>
      <c r="OBQ426" s="44"/>
      <c r="OBR426" s="44"/>
      <c r="OBS426" s="44"/>
      <c r="OBT426" s="44"/>
      <c r="OBU426" s="44"/>
      <c r="OBV426" s="44"/>
      <c r="OBW426" s="44"/>
      <c r="OBX426" s="44"/>
      <c r="OBY426" s="44"/>
      <c r="OBZ426" s="44"/>
      <c r="OCA426" s="44"/>
      <c r="OCB426" s="44"/>
      <c r="OCC426" s="44"/>
      <c r="OCD426" s="44"/>
      <c r="OCE426" s="44"/>
      <c r="OCF426" s="44"/>
      <c r="OCG426" s="44"/>
      <c r="OCH426" s="44"/>
      <c r="OCI426" s="44"/>
      <c r="OCJ426" s="44"/>
      <c r="OCK426" s="44"/>
      <c r="OCL426" s="44"/>
      <c r="OCM426" s="44"/>
      <c r="OCN426" s="44"/>
      <c r="OCO426" s="44"/>
      <c r="OCP426" s="44"/>
      <c r="OCQ426" s="44"/>
      <c r="OCR426" s="44"/>
      <c r="OCS426" s="44"/>
      <c r="OCT426" s="44"/>
      <c r="OCU426" s="44"/>
      <c r="OCV426" s="44"/>
      <c r="OCW426" s="44"/>
      <c r="OCX426" s="44"/>
      <c r="OCY426" s="44"/>
      <c r="OCZ426" s="44"/>
      <c r="ODA426" s="44"/>
      <c r="ODB426" s="44"/>
      <c r="ODC426" s="44"/>
      <c r="ODD426" s="44"/>
      <c r="ODE426" s="44"/>
      <c r="ODF426" s="44"/>
      <c r="ODG426" s="44"/>
      <c r="ODH426" s="44"/>
      <c r="ODI426" s="44"/>
      <c r="ODJ426" s="44"/>
      <c r="ODK426" s="44"/>
      <c r="ODL426" s="44"/>
      <c r="ODM426" s="44"/>
      <c r="ODN426" s="44"/>
      <c r="ODO426" s="44"/>
      <c r="ODP426" s="44"/>
      <c r="ODQ426" s="44"/>
      <c r="ODR426" s="44"/>
      <c r="ODS426" s="44"/>
      <c r="ODT426" s="44"/>
      <c r="ODU426" s="44"/>
      <c r="ODV426" s="44"/>
      <c r="ODW426" s="44"/>
      <c r="ODX426" s="44"/>
      <c r="ODY426" s="44"/>
      <c r="ODZ426" s="44"/>
      <c r="OEA426" s="44"/>
      <c r="OEB426" s="44"/>
      <c r="OEC426" s="44"/>
      <c r="OED426" s="44"/>
      <c r="OEE426" s="44"/>
      <c r="OEF426" s="44"/>
      <c r="OEG426" s="44"/>
      <c r="OEH426" s="44"/>
      <c r="OEI426" s="44"/>
      <c r="OEJ426" s="44"/>
      <c r="OEK426" s="44"/>
      <c r="OEL426" s="44"/>
      <c r="OEM426" s="44"/>
      <c r="OEN426" s="44"/>
      <c r="OEO426" s="44"/>
      <c r="OEP426" s="44"/>
      <c r="OEQ426" s="44"/>
      <c r="OER426" s="44"/>
      <c r="OES426" s="44"/>
      <c r="OET426" s="44"/>
      <c r="OEU426" s="44"/>
      <c r="OEV426" s="44"/>
      <c r="OEW426" s="44"/>
      <c r="OEX426" s="44"/>
      <c r="OEY426" s="44"/>
      <c r="OEZ426" s="44"/>
      <c r="OFA426" s="44"/>
      <c r="OFB426" s="44"/>
      <c r="OFC426" s="44"/>
      <c r="OFD426" s="44"/>
      <c r="OFE426" s="44"/>
      <c r="OFF426" s="44"/>
      <c r="OFG426" s="44"/>
      <c r="OFH426" s="44"/>
      <c r="OFI426" s="44"/>
      <c r="OFJ426" s="44"/>
      <c r="OFK426" s="44"/>
      <c r="OFL426" s="44"/>
      <c r="OFM426" s="44"/>
      <c r="OFN426" s="44"/>
      <c r="OFO426" s="44"/>
      <c r="OFP426" s="44"/>
      <c r="OFQ426" s="44"/>
      <c r="OFR426" s="44"/>
      <c r="OFS426" s="44"/>
      <c r="OFT426" s="44"/>
      <c r="OFU426" s="44"/>
      <c r="OFV426" s="44"/>
      <c r="OFW426" s="44"/>
      <c r="OFX426" s="44"/>
      <c r="OFY426" s="44"/>
      <c r="OFZ426" s="44"/>
      <c r="OGA426" s="44"/>
      <c r="OGB426" s="44"/>
      <c r="OGC426" s="44"/>
      <c r="OGD426" s="44"/>
      <c r="OGE426" s="44"/>
      <c r="OGF426" s="44"/>
      <c r="OGG426" s="44"/>
      <c r="OGH426" s="44"/>
      <c r="OGI426" s="44"/>
      <c r="OGJ426" s="44"/>
      <c r="OGK426" s="44"/>
      <c r="OGL426" s="44"/>
      <c r="OGM426" s="44"/>
      <c r="OGN426" s="44"/>
      <c r="OGO426" s="44"/>
      <c r="OGP426" s="44"/>
      <c r="OGQ426" s="44"/>
      <c r="OGR426" s="44"/>
      <c r="OGS426" s="44"/>
      <c r="OGT426" s="44"/>
      <c r="OGU426" s="44"/>
      <c r="OGV426" s="44"/>
      <c r="OGW426" s="44"/>
      <c r="OGX426" s="44"/>
      <c r="OGY426" s="44"/>
      <c r="OGZ426" s="44"/>
      <c r="OHA426" s="44"/>
      <c r="OHB426" s="44"/>
      <c r="OHC426" s="44"/>
      <c r="OHD426" s="44"/>
      <c r="OHE426" s="44"/>
      <c r="OHF426" s="44"/>
      <c r="OHG426" s="44"/>
      <c r="OHH426" s="44"/>
      <c r="OHI426" s="44"/>
      <c r="OHJ426" s="44"/>
      <c r="OHK426" s="44"/>
      <c r="OHL426" s="44"/>
      <c r="OHM426" s="44"/>
      <c r="OHN426" s="44"/>
      <c r="OHO426" s="44"/>
      <c r="OHP426" s="44"/>
      <c r="OHQ426" s="44"/>
      <c r="OHR426" s="44"/>
      <c r="OHS426" s="44"/>
      <c r="OHT426" s="44"/>
      <c r="OHU426" s="44"/>
      <c r="OHV426" s="44"/>
      <c r="OHW426" s="44"/>
      <c r="OHX426" s="44"/>
      <c r="OHY426" s="44"/>
      <c r="OHZ426" s="44"/>
      <c r="OIA426" s="44"/>
      <c r="OIB426" s="44"/>
      <c r="OIC426" s="44"/>
      <c r="OID426" s="44"/>
      <c r="OIE426" s="44"/>
      <c r="OIF426" s="44"/>
      <c r="OIG426" s="44"/>
      <c r="OIH426" s="44"/>
      <c r="OII426" s="44"/>
      <c r="OIJ426" s="44"/>
      <c r="OIK426" s="44"/>
      <c r="OIL426" s="44"/>
      <c r="OIM426" s="44"/>
      <c r="OIN426" s="44"/>
      <c r="OIO426" s="44"/>
      <c r="OIP426" s="44"/>
      <c r="OIQ426" s="44"/>
      <c r="OIR426" s="44"/>
      <c r="OIS426" s="44"/>
      <c r="OIT426" s="44"/>
      <c r="OIU426" s="44"/>
      <c r="OIV426" s="44"/>
      <c r="OIW426" s="44"/>
      <c r="OIX426" s="44"/>
      <c r="OIY426" s="44"/>
      <c r="OIZ426" s="44"/>
      <c r="OJA426" s="44"/>
      <c r="OJB426" s="44"/>
      <c r="OJC426" s="44"/>
      <c r="OJD426" s="44"/>
      <c r="OJE426" s="44"/>
      <c r="OJF426" s="44"/>
      <c r="OJG426" s="44"/>
      <c r="OJH426" s="44"/>
      <c r="OJI426" s="44"/>
      <c r="OJJ426" s="44"/>
      <c r="OJK426" s="44"/>
      <c r="OJL426" s="44"/>
      <c r="OJM426" s="44"/>
      <c r="OJN426" s="44"/>
      <c r="OJO426" s="44"/>
      <c r="OJP426" s="44"/>
      <c r="OJQ426" s="44"/>
      <c r="OJR426" s="44"/>
      <c r="OJS426" s="44"/>
      <c r="OJT426" s="44"/>
      <c r="OJU426" s="44"/>
      <c r="OJV426" s="44"/>
      <c r="OJW426" s="44"/>
      <c r="OJX426" s="44"/>
      <c r="OJY426" s="44"/>
      <c r="OJZ426" s="44"/>
      <c r="OKA426" s="44"/>
      <c r="OKB426" s="44"/>
      <c r="OKC426" s="44"/>
      <c r="OKD426" s="44"/>
      <c r="OKE426" s="44"/>
      <c r="OKF426" s="44"/>
      <c r="OKG426" s="44"/>
      <c r="OKH426" s="44"/>
      <c r="OKI426" s="44"/>
      <c r="OKJ426" s="44"/>
      <c r="OKK426" s="44"/>
      <c r="OKL426" s="44"/>
      <c r="OKM426" s="44"/>
      <c r="OKN426" s="44"/>
      <c r="OKO426" s="44"/>
      <c r="OKP426" s="44"/>
      <c r="OKQ426" s="44"/>
      <c r="OKR426" s="44"/>
      <c r="OKS426" s="44"/>
      <c r="OKT426" s="44"/>
      <c r="OKU426" s="44"/>
      <c r="OKV426" s="44"/>
      <c r="OKW426" s="44"/>
      <c r="OKX426" s="44"/>
      <c r="OKY426" s="44"/>
      <c r="OKZ426" s="44"/>
      <c r="OLA426" s="44"/>
      <c r="OLB426" s="44"/>
      <c r="OLC426" s="44"/>
      <c r="OLD426" s="44"/>
      <c r="OLE426" s="44"/>
      <c r="OLF426" s="44"/>
      <c r="OLG426" s="44"/>
      <c r="OLH426" s="44"/>
      <c r="OLI426" s="44"/>
      <c r="OLJ426" s="44"/>
      <c r="OLK426" s="44"/>
      <c r="OLL426" s="44"/>
      <c r="OLM426" s="44"/>
      <c r="OLN426" s="44"/>
      <c r="OLO426" s="44"/>
      <c r="OLP426" s="44"/>
      <c r="OLQ426" s="44"/>
      <c r="OLR426" s="44"/>
      <c r="OLS426" s="44"/>
      <c r="OLT426" s="44"/>
      <c r="OLU426" s="44"/>
      <c r="OLV426" s="44"/>
      <c r="OLW426" s="44"/>
      <c r="OLX426" s="44"/>
      <c r="OLY426" s="44"/>
      <c r="OLZ426" s="44"/>
      <c r="OMA426" s="44"/>
      <c r="OMB426" s="44"/>
      <c r="OMC426" s="44"/>
      <c r="OMD426" s="44"/>
      <c r="OME426" s="44"/>
      <c r="OMF426" s="44"/>
      <c r="OMG426" s="44"/>
      <c r="OMH426" s="44"/>
      <c r="OMI426" s="44"/>
      <c r="OMJ426" s="44"/>
      <c r="OMK426" s="44"/>
      <c r="OML426" s="44"/>
      <c r="OMM426" s="44"/>
      <c r="OMN426" s="44"/>
      <c r="OMO426" s="44"/>
      <c r="OMP426" s="44"/>
      <c r="OMQ426" s="44"/>
      <c r="OMR426" s="44"/>
      <c r="OMS426" s="44"/>
      <c r="OMT426" s="44"/>
      <c r="OMU426" s="44"/>
      <c r="OMV426" s="44"/>
      <c r="OMW426" s="44"/>
      <c r="OMX426" s="44"/>
      <c r="OMY426" s="44"/>
      <c r="OMZ426" s="44"/>
      <c r="ONA426" s="44"/>
      <c r="ONB426" s="44"/>
      <c r="ONC426" s="44"/>
      <c r="OND426" s="44"/>
      <c r="ONE426" s="44"/>
      <c r="ONF426" s="44"/>
      <c r="ONG426" s="44"/>
      <c r="ONH426" s="44"/>
      <c r="ONI426" s="44"/>
      <c r="ONJ426" s="44"/>
      <c r="ONK426" s="44"/>
      <c r="ONL426" s="44"/>
      <c r="ONM426" s="44"/>
      <c r="ONN426" s="44"/>
      <c r="ONO426" s="44"/>
      <c r="ONP426" s="44"/>
      <c r="ONQ426" s="44"/>
      <c r="ONR426" s="44"/>
      <c r="ONS426" s="44"/>
      <c r="ONT426" s="44"/>
      <c r="ONU426" s="44"/>
      <c r="ONV426" s="44"/>
      <c r="ONW426" s="44"/>
      <c r="ONX426" s="44"/>
      <c r="ONY426" s="44"/>
      <c r="ONZ426" s="44"/>
      <c r="OOA426" s="44"/>
      <c r="OOB426" s="44"/>
      <c r="OOC426" s="44"/>
      <c r="OOD426" s="44"/>
      <c r="OOE426" s="44"/>
      <c r="OOF426" s="44"/>
      <c r="OOG426" s="44"/>
      <c r="OOH426" s="44"/>
      <c r="OOI426" s="44"/>
      <c r="OOJ426" s="44"/>
      <c r="OOK426" s="44"/>
      <c r="OOL426" s="44"/>
      <c r="OOM426" s="44"/>
      <c r="OON426" s="44"/>
      <c r="OOO426" s="44"/>
      <c r="OOP426" s="44"/>
      <c r="OOQ426" s="44"/>
      <c r="OOR426" s="44"/>
      <c r="OOS426" s="44"/>
      <c r="OOT426" s="44"/>
      <c r="OOU426" s="44"/>
      <c r="OOV426" s="44"/>
      <c r="OOW426" s="44"/>
      <c r="OOX426" s="44"/>
      <c r="OOY426" s="44"/>
      <c r="OOZ426" s="44"/>
      <c r="OPA426" s="44"/>
      <c r="OPB426" s="44"/>
      <c r="OPC426" s="44"/>
      <c r="OPD426" s="44"/>
      <c r="OPE426" s="44"/>
      <c r="OPF426" s="44"/>
      <c r="OPG426" s="44"/>
      <c r="OPH426" s="44"/>
      <c r="OPI426" s="44"/>
      <c r="OPJ426" s="44"/>
      <c r="OPK426" s="44"/>
      <c r="OPL426" s="44"/>
      <c r="OPM426" s="44"/>
      <c r="OPN426" s="44"/>
      <c r="OPO426" s="44"/>
      <c r="OPP426" s="44"/>
      <c r="OPQ426" s="44"/>
      <c r="OPR426" s="44"/>
      <c r="OPS426" s="44"/>
      <c r="OPT426" s="44"/>
      <c r="OPU426" s="44"/>
      <c r="OPV426" s="44"/>
      <c r="OPW426" s="44"/>
      <c r="OPX426" s="44"/>
      <c r="OPY426" s="44"/>
      <c r="OPZ426" s="44"/>
      <c r="OQA426" s="44"/>
      <c r="OQB426" s="44"/>
      <c r="OQC426" s="44"/>
      <c r="OQD426" s="44"/>
      <c r="OQE426" s="44"/>
      <c r="OQF426" s="44"/>
      <c r="OQG426" s="44"/>
      <c r="OQH426" s="44"/>
      <c r="OQI426" s="44"/>
      <c r="OQJ426" s="44"/>
      <c r="OQK426" s="44"/>
      <c r="OQL426" s="44"/>
      <c r="OQM426" s="44"/>
      <c r="OQN426" s="44"/>
      <c r="OQO426" s="44"/>
      <c r="OQP426" s="44"/>
      <c r="OQQ426" s="44"/>
      <c r="OQR426" s="44"/>
      <c r="OQS426" s="44"/>
      <c r="OQT426" s="44"/>
      <c r="OQU426" s="44"/>
      <c r="OQV426" s="44"/>
      <c r="OQW426" s="44"/>
      <c r="OQX426" s="44"/>
      <c r="OQY426" s="44"/>
      <c r="OQZ426" s="44"/>
      <c r="ORA426" s="44"/>
      <c r="ORB426" s="44"/>
      <c r="ORC426" s="44"/>
      <c r="ORD426" s="44"/>
      <c r="ORE426" s="44"/>
      <c r="ORF426" s="44"/>
      <c r="ORG426" s="44"/>
      <c r="ORH426" s="44"/>
      <c r="ORI426" s="44"/>
      <c r="ORJ426" s="44"/>
      <c r="ORK426" s="44"/>
      <c r="ORL426" s="44"/>
      <c r="ORM426" s="44"/>
      <c r="ORN426" s="44"/>
      <c r="ORO426" s="44"/>
      <c r="ORP426" s="44"/>
      <c r="ORQ426" s="44"/>
      <c r="ORR426" s="44"/>
      <c r="ORS426" s="44"/>
      <c r="ORT426" s="44"/>
      <c r="ORU426" s="44"/>
      <c r="ORV426" s="44"/>
      <c r="ORW426" s="44"/>
      <c r="ORX426" s="44"/>
      <c r="ORY426" s="44"/>
      <c r="ORZ426" s="44"/>
      <c r="OSA426" s="44"/>
      <c r="OSB426" s="44"/>
      <c r="OSC426" s="44"/>
      <c r="OSD426" s="44"/>
      <c r="OSE426" s="44"/>
      <c r="OSF426" s="44"/>
      <c r="OSG426" s="44"/>
      <c r="OSH426" s="44"/>
      <c r="OSI426" s="44"/>
      <c r="OSJ426" s="44"/>
      <c r="OSK426" s="44"/>
      <c r="OSL426" s="44"/>
      <c r="OSM426" s="44"/>
      <c r="OSN426" s="44"/>
      <c r="OSO426" s="44"/>
      <c r="OSP426" s="44"/>
      <c r="OSQ426" s="44"/>
      <c r="OSR426" s="44"/>
      <c r="OSS426" s="44"/>
      <c r="OST426" s="44"/>
      <c r="OSU426" s="44"/>
      <c r="OSV426" s="44"/>
      <c r="OSW426" s="44"/>
      <c r="OSX426" s="44"/>
      <c r="OSY426" s="44"/>
      <c r="OSZ426" s="44"/>
      <c r="OTA426" s="44"/>
      <c r="OTB426" s="44"/>
      <c r="OTC426" s="44"/>
      <c r="OTD426" s="44"/>
      <c r="OTE426" s="44"/>
      <c r="OTF426" s="44"/>
      <c r="OTG426" s="44"/>
      <c r="OTH426" s="44"/>
      <c r="OTI426" s="44"/>
      <c r="OTJ426" s="44"/>
      <c r="OTK426" s="44"/>
      <c r="OTL426" s="44"/>
      <c r="OTM426" s="44"/>
      <c r="OTN426" s="44"/>
      <c r="OTO426" s="44"/>
      <c r="OTP426" s="44"/>
      <c r="OTQ426" s="44"/>
      <c r="OTR426" s="44"/>
      <c r="OTS426" s="44"/>
      <c r="OTT426" s="44"/>
      <c r="OTU426" s="44"/>
      <c r="OTV426" s="44"/>
      <c r="OTW426" s="44"/>
      <c r="OTX426" s="44"/>
      <c r="OTY426" s="44"/>
      <c r="OTZ426" s="44"/>
      <c r="OUA426" s="44"/>
      <c r="OUB426" s="44"/>
      <c r="OUC426" s="44"/>
      <c r="OUD426" s="44"/>
      <c r="OUE426" s="44"/>
      <c r="OUF426" s="44"/>
      <c r="OUG426" s="44"/>
      <c r="OUH426" s="44"/>
      <c r="OUI426" s="44"/>
      <c r="OUJ426" s="44"/>
      <c r="OUK426" s="44"/>
      <c r="OUL426" s="44"/>
      <c r="OUM426" s="44"/>
      <c r="OUN426" s="44"/>
      <c r="OUO426" s="44"/>
      <c r="OUP426" s="44"/>
      <c r="OUQ426" s="44"/>
      <c r="OUR426" s="44"/>
      <c r="OUS426" s="44"/>
      <c r="OUT426" s="44"/>
      <c r="OUU426" s="44"/>
      <c r="OUV426" s="44"/>
      <c r="OUW426" s="44"/>
      <c r="OUX426" s="44"/>
      <c r="OUY426" s="44"/>
      <c r="OUZ426" s="44"/>
      <c r="OVA426" s="44"/>
      <c r="OVB426" s="44"/>
      <c r="OVC426" s="44"/>
      <c r="OVD426" s="44"/>
      <c r="OVE426" s="44"/>
      <c r="OVF426" s="44"/>
      <c r="OVG426" s="44"/>
      <c r="OVH426" s="44"/>
      <c r="OVI426" s="44"/>
      <c r="OVJ426" s="44"/>
      <c r="OVK426" s="44"/>
      <c r="OVL426" s="44"/>
      <c r="OVM426" s="44"/>
      <c r="OVN426" s="44"/>
      <c r="OVO426" s="44"/>
      <c r="OVP426" s="44"/>
      <c r="OVQ426" s="44"/>
      <c r="OVR426" s="44"/>
      <c r="OVS426" s="44"/>
      <c r="OVT426" s="44"/>
      <c r="OVU426" s="44"/>
      <c r="OVV426" s="44"/>
      <c r="OVW426" s="44"/>
      <c r="OVX426" s="44"/>
      <c r="OVY426" s="44"/>
      <c r="OVZ426" s="44"/>
      <c r="OWA426" s="44"/>
      <c r="OWB426" s="44"/>
      <c r="OWC426" s="44"/>
      <c r="OWD426" s="44"/>
      <c r="OWE426" s="44"/>
      <c r="OWF426" s="44"/>
      <c r="OWG426" s="44"/>
      <c r="OWH426" s="44"/>
      <c r="OWI426" s="44"/>
      <c r="OWJ426" s="44"/>
      <c r="OWK426" s="44"/>
      <c r="OWL426" s="44"/>
      <c r="OWM426" s="44"/>
      <c r="OWN426" s="44"/>
      <c r="OWO426" s="44"/>
      <c r="OWP426" s="44"/>
      <c r="OWQ426" s="44"/>
      <c r="OWR426" s="44"/>
      <c r="OWS426" s="44"/>
      <c r="OWT426" s="44"/>
      <c r="OWU426" s="44"/>
      <c r="OWV426" s="44"/>
      <c r="OWW426" s="44"/>
      <c r="OWX426" s="44"/>
      <c r="OWY426" s="44"/>
      <c r="OWZ426" s="44"/>
      <c r="OXA426" s="44"/>
      <c r="OXB426" s="44"/>
      <c r="OXC426" s="44"/>
      <c r="OXD426" s="44"/>
      <c r="OXE426" s="44"/>
      <c r="OXF426" s="44"/>
      <c r="OXG426" s="44"/>
      <c r="OXH426" s="44"/>
      <c r="OXI426" s="44"/>
      <c r="OXJ426" s="44"/>
      <c r="OXK426" s="44"/>
      <c r="OXL426" s="44"/>
      <c r="OXM426" s="44"/>
      <c r="OXN426" s="44"/>
      <c r="OXO426" s="44"/>
      <c r="OXP426" s="44"/>
      <c r="OXQ426" s="44"/>
      <c r="OXR426" s="44"/>
      <c r="OXS426" s="44"/>
      <c r="OXT426" s="44"/>
      <c r="OXU426" s="44"/>
      <c r="OXV426" s="44"/>
      <c r="OXW426" s="44"/>
      <c r="OXX426" s="44"/>
      <c r="OXY426" s="44"/>
      <c r="OXZ426" s="44"/>
      <c r="OYA426" s="44"/>
      <c r="OYB426" s="44"/>
      <c r="OYC426" s="44"/>
      <c r="OYD426" s="44"/>
      <c r="OYE426" s="44"/>
      <c r="OYF426" s="44"/>
      <c r="OYG426" s="44"/>
      <c r="OYH426" s="44"/>
      <c r="OYI426" s="44"/>
      <c r="OYJ426" s="44"/>
      <c r="OYK426" s="44"/>
      <c r="OYL426" s="44"/>
      <c r="OYM426" s="44"/>
      <c r="OYN426" s="44"/>
      <c r="OYO426" s="44"/>
      <c r="OYP426" s="44"/>
      <c r="OYQ426" s="44"/>
      <c r="OYR426" s="44"/>
      <c r="OYS426" s="44"/>
      <c r="OYT426" s="44"/>
      <c r="OYU426" s="44"/>
      <c r="OYV426" s="44"/>
      <c r="OYW426" s="44"/>
      <c r="OYX426" s="44"/>
      <c r="OYY426" s="44"/>
      <c r="OYZ426" s="44"/>
      <c r="OZA426" s="44"/>
      <c r="OZB426" s="44"/>
      <c r="OZC426" s="44"/>
      <c r="OZD426" s="44"/>
      <c r="OZE426" s="44"/>
      <c r="OZF426" s="44"/>
      <c r="OZG426" s="44"/>
      <c r="OZH426" s="44"/>
      <c r="OZI426" s="44"/>
      <c r="OZJ426" s="44"/>
      <c r="OZK426" s="44"/>
      <c r="OZL426" s="44"/>
      <c r="OZM426" s="44"/>
      <c r="OZN426" s="44"/>
      <c r="OZO426" s="44"/>
      <c r="OZP426" s="44"/>
      <c r="OZQ426" s="44"/>
      <c r="OZR426" s="44"/>
      <c r="OZS426" s="44"/>
      <c r="OZT426" s="44"/>
      <c r="OZU426" s="44"/>
      <c r="OZV426" s="44"/>
      <c r="OZW426" s="44"/>
      <c r="OZX426" s="44"/>
      <c r="OZY426" s="44"/>
      <c r="OZZ426" s="44"/>
      <c r="PAA426" s="44"/>
      <c r="PAB426" s="44"/>
      <c r="PAC426" s="44"/>
      <c r="PAD426" s="44"/>
      <c r="PAE426" s="44"/>
      <c r="PAF426" s="44"/>
      <c r="PAG426" s="44"/>
      <c r="PAH426" s="44"/>
      <c r="PAI426" s="44"/>
      <c r="PAJ426" s="44"/>
      <c r="PAK426" s="44"/>
      <c r="PAL426" s="44"/>
      <c r="PAM426" s="44"/>
      <c r="PAN426" s="44"/>
      <c r="PAO426" s="44"/>
      <c r="PAP426" s="44"/>
      <c r="PAQ426" s="44"/>
      <c r="PAR426" s="44"/>
      <c r="PAS426" s="44"/>
      <c r="PAT426" s="44"/>
      <c r="PAU426" s="44"/>
      <c r="PAV426" s="44"/>
      <c r="PAW426" s="44"/>
      <c r="PAX426" s="44"/>
      <c r="PAY426" s="44"/>
      <c r="PAZ426" s="44"/>
      <c r="PBA426" s="44"/>
      <c r="PBB426" s="44"/>
      <c r="PBC426" s="44"/>
      <c r="PBD426" s="44"/>
      <c r="PBE426" s="44"/>
      <c r="PBF426" s="44"/>
      <c r="PBG426" s="44"/>
      <c r="PBH426" s="44"/>
      <c r="PBI426" s="44"/>
      <c r="PBJ426" s="44"/>
      <c r="PBK426" s="44"/>
      <c r="PBL426" s="44"/>
      <c r="PBM426" s="44"/>
      <c r="PBN426" s="44"/>
      <c r="PBO426" s="44"/>
      <c r="PBP426" s="44"/>
      <c r="PBQ426" s="44"/>
      <c r="PBR426" s="44"/>
      <c r="PBS426" s="44"/>
      <c r="PBT426" s="44"/>
      <c r="PBU426" s="44"/>
      <c r="PBV426" s="44"/>
      <c r="PBW426" s="44"/>
      <c r="PBX426" s="44"/>
      <c r="PBY426" s="44"/>
      <c r="PBZ426" s="44"/>
      <c r="PCA426" s="44"/>
      <c r="PCB426" s="44"/>
      <c r="PCC426" s="44"/>
      <c r="PCD426" s="44"/>
      <c r="PCE426" s="44"/>
      <c r="PCF426" s="44"/>
      <c r="PCG426" s="44"/>
      <c r="PCH426" s="44"/>
      <c r="PCI426" s="44"/>
      <c r="PCJ426" s="44"/>
      <c r="PCK426" s="44"/>
      <c r="PCL426" s="44"/>
      <c r="PCM426" s="44"/>
      <c r="PCN426" s="44"/>
      <c r="PCO426" s="44"/>
      <c r="PCP426" s="44"/>
      <c r="PCQ426" s="44"/>
      <c r="PCR426" s="44"/>
      <c r="PCS426" s="44"/>
      <c r="PCT426" s="44"/>
      <c r="PCU426" s="44"/>
      <c r="PCV426" s="44"/>
      <c r="PCW426" s="44"/>
      <c r="PCX426" s="44"/>
      <c r="PCY426" s="44"/>
      <c r="PCZ426" s="44"/>
      <c r="PDA426" s="44"/>
      <c r="PDB426" s="44"/>
      <c r="PDC426" s="44"/>
      <c r="PDD426" s="44"/>
      <c r="PDE426" s="44"/>
      <c r="PDF426" s="44"/>
      <c r="PDG426" s="44"/>
      <c r="PDH426" s="44"/>
      <c r="PDI426" s="44"/>
      <c r="PDJ426" s="44"/>
      <c r="PDK426" s="44"/>
      <c r="PDL426" s="44"/>
      <c r="PDM426" s="44"/>
      <c r="PDN426" s="44"/>
      <c r="PDO426" s="44"/>
      <c r="PDP426" s="44"/>
      <c r="PDQ426" s="44"/>
      <c r="PDR426" s="44"/>
      <c r="PDS426" s="44"/>
      <c r="PDT426" s="44"/>
      <c r="PDU426" s="44"/>
      <c r="PDV426" s="44"/>
      <c r="PDW426" s="44"/>
      <c r="PDX426" s="44"/>
      <c r="PDY426" s="44"/>
      <c r="PDZ426" s="44"/>
      <c r="PEA426" s="44"/>
      <c r="PEB426" s="44"/>
      <c r="PEC426" s="44"/>
      <c r="PED426" s="44"/>
      <c r="PEE426" s="44"/>
      <c r="PEF426" s="44"/>
      <c r="PEG426" s="44"/>
      <c r="PEH426" s="44"/>
      <c r="PEI426" s="44"/>
      <c r="PEJ426" s="44"/>
      <c r="PEK426" s="44"/>
      <c r="PEL426" s="44"/>
      <c r="PEM426" s="44"/>
      <c r="PEN426" s="44"/>
      <c r="PEO426" s="44"/>
      <c r="PEP426" s="44"/>
      <c r="PEQ426" s="44"/>
      <c r="PER426" s="44"/>
      <c r="PES426" s="44"/>
      <c r="PET426" s="44"/>
      <c r="PEU426" s="44"/>
      <c r="PEV426" s="44"/>
      <c r="PEW426" s="44"/>
      <c r="PEX426" s="44"/>
      <c r="PEY426" s="44"/>
      <c r="PEZ426" s="44"/>
      <c r="PFA426" s="44"/>
      <c r="PFB426" s="44"/>
      <c r="PFC426" s="44"/>
      <c r="PFD426" s="44"/>
      <c r="PFE426" s="44"/>
      <c r="PFF426" s="44"/>
      <c r="PFG426" s="44"/>
      <c r="PFH426" s="44"/>
      <c r="PFI426" s="44"/>
      <c r="PFJ426" s="44"/>
      <c r="PFK426" s="44"/>
      <c r="PFL426" s="44"/>
      <c r="PFM426" s="44"/>
      <c r="PFN426" s="44"/>
      <c r="PFO426" s="44"/>
      <c r="PFP426" s="44"/>
      <c r="PFQ426" s="44"/>
      <c r="PFR426" s="44"/>
      <c r="PFS426" s="44"/>
      <c r="PFT426" s="44"/>
      <c r="PFU426" s="44"/>
      <c r="PFV426" s="44"/>
      <c r="PFW426" s="44"/>
      <c r="PFX426" s="44"/>
      <c r="PFY426" s="44"/>
      <c r="PFZ426" s="44"/>
      <c r="PGA426" s="44"/>
      <c r="PGB426" s="44"/>
      <c r="PGC426" s="44"/>
      <c r="PGD426" s="44"/>
      <c r="PGE426" s="44"/>
      <c r="PGF426" s="44"/>
      <c r="PGG426" s="44"/>
      <c r="PGH426" s="44"/>
      <c r="PGI426" s="44"/>
      <c r="PGJ426" s="44"/>
      <c r="PGK426" s="44"/>
      <c r="PGL426" s="44"/>
      <c r="PGM426" s="44"/>
      <c r="PGN426" s="44"/>
      <c r="PGO426" s="44"/>
      <c r="PGP426" s="44"/>
      <c r="PGQ426" s="44"/>
      <c r="PGR426" s="44"/>
      <c r="PGS426" s="44"/>
      <c r="PGT426" s="44"/>
      <c r="PGU426" s="44"/>
      <c r="PGV426" s="44"/>
      <c r="PGW426" s="44"/>
      <c r="PGX426" s="44"/>
      <c r="PGY426" s="44"/>
      <c r="PGZ426" s="44"/>
      <c r="PHA426" s="44"/>
      <c r="PHB426" s="44"/>
      <c r="PHC426" s="44"/>
      <c r="PHD426" s="44"/>
      <c r="PHE426" s="44"/>
      <c r="PHF426" s="44"/>
      <c r="PHG426" s="44"/>
      <c r="PHH426" s="44"/>
      <c r="PHI426" s="44"/>
      <c r="PHJ426" s="44"/>
      <c r="PHK426" s="44"/>
      <c r="PHL426" s="44"/>
      <c r="PHM426" s="44"/>
      <c r="PHN426" s="44"/>
      <c r="PHO426" s="44"/>
      <c r="PHP426" s="44"/>
      <c r="PHQ426" s="44"/>
      <c r="PHR426" s="44"/>
      <c r="PHS426" s="44"/>
      <c r="PHT426" s="44"/>
      <c r="PHU426" s="44"/>
      <c r="PHV426" s="44"/>
      <c r="PHW426" s="44"/>
      <c r="PHX426" s="44"/>
      <c r="PHY426" s="44"/>
      <c r="PHZ426" s="44"/>
      <c r="PIA426" s="44"/>
      <c r="PIB426" s="44"/>
      <c r="PIC426" s="44"/>
      <c r="PID426" s="44"/>
      <c r="PIE426" s="44"/>
      <c r="PIF426" s="44"/>
      <c r="PIG426" s="44"/>
      <c r="PIH426" s="44"/>
      <c r="PII426" s="44"/>
      <c r="PIJ426" s="44"/>
      <c r="PIK426" s="44"/>
      <c r="PIL426" s="44"/>
      <c r="PIM426" s="44"/>
      <c r="PIN426" s="44"/>
      <c r="PIO426" s="44"/>
      <c r="PIP426" s="44"/>
      <c r="PIQ426" s="44"/>
      <c r="PIR426" s="44"/>
      <c r="PIS426" s="44"/>
      <c r="PIT426" s="44"/>
      <c r="PIU426" s="44"/>
      <c r="PIV426" s="44"/>
      <c r="PIW426" s="44"/>
      <c r="PIX426" s="44"/>
      <c r="PIY426" s="44"/>
      <c r="PIZ426" s="44"/>
      <c r="PJA426" s="44"/>
      <c r="PJB426" s="44"/>
      <c r="PJC426" s="44"/>
      <c r="PJD426" s="44"/>
      <c r="PJE426" s="44"/>
      <c r="PJF426" s="44"/>
      <c r="PJG426" s="44"/>
      <c r="PJH426" s="44"/>
      <c r="PJI426" s="44"/>
      <c r="PJJ426" s="44"/>
      <c r="PJK426" s="44"/>
      <c r="PJL426" s="44"/>
      <c r="PJM426" s="44"/>
      <c r="PJN426" s="44"/>
      <c r="PJO426" s="44"/>
      <c r="PJP426" s="44"/>
      <c r="PJQ426" s="44"/>
      <c r="PJR426" s="44"/>
      <c r="PJS426" s="44"/>
      <c r="PJT426" s="44"/>
      <c r="PJU426" s="44"/>
      <c r="PJV426" s="44"/>
      <c r="PJW426" s="44"/>
      <c r="PJX426" s="44"/>
      <c r="PJY426" s="44"/>
      <c r="PJZ426" s="44"/>
      <c r="PKA426" s="44"/>
      <c r="PKB426" s="44"/>
      <c r="PKC426" s="44"/>
      <c r="PKD426" s="44"/>
      <c r="PKE426" s="44"/>
      <c r="PKF426" s="44"/>
      <c r="PKG426" s="44"/>
      <c r="PKH426" s="44"/>
      <c r="PKI426" s="44"/>
      <c r="PKJ426" s="44"/>
      <c r="PKK426" s="44"/>
      <c r="PKL426" s="44"/>
      <c r="PKM426" s="44"/>
      <c r="PKN426" s="44"/>
      <c r="PKO426" s="44"/>
      <c r="PKP426" s="44"/>
      <c r="PKQ426" s="44"/>
      <c r="PKR426" s="44"/>
      <c r="PKS426" s="44"/>
      <c r="PKT426" s="44"/>
      <c r="PKU426" s="44"/>
      <c r="PKV426" s="44"/>
      <c r="PKW426" s="44"/>
      <c r="PKX426" s="44"/>
      <c r="PKY426" s="44"/>
      <c r="PKZ426" s="44"/>
      <c r="PLA426" s="44"/>
      <c r="PLB426" s="44"/>
      <c r="PLC426" s="44"/>
      <c r="PLD426" s="44"/>
      <c r="PLE426" s="44"/>
      <c r="PLF426" s="44"/>
      <c r="PLG426" s="44"/>
      <c r="PLH426" s="44"/>
      <c r="PLI426" s="44"/>
      <c r="PLJ426" s="44"/>
      <c r="PLK426" s="44"/>
      <c r="PLL426" s="44"/>
      <c r="PLM426" s="44"/>
      <c r="PLN426" s="44"/>
      <c r="PLO426" s="44"/>
      <c r="PLP426" s="44"/>
      <c r="PLQ426" s="44"/>
      <c r="PLR426" s="44"/>
      <c r="PLS426" s="44"/>
      <c r="PLT426" s="44"/>
      <c r="PLU426" s="44"/>
      <c r="PLV426" s="44"/>
      <c r="PLW426" s="44"/>
      <c r="PLX426" s="44"/>
      <c r="PLY426" s="44"/>
      <c r="PLZ426" s="44"/>
      <c r="PMA426" s="44"/>
      <c r="PMB426" s="44"/>
      <c r="PMC426" s="44"/>
      <c r="PMD426" s="44"/>
      <c r="PME426" s="44"/>
      <c r="PMF426" s="44"/>
      <c r="PMG426" s="44"/>
      <c r="PMH426" s="44"/>
      <c r="PMI426" s="44"/>
      <c r="PMJ426" s="44"/>
      <c r="PMK426" s="44"/>
      <c r="PML426" s="44"/>
      <c r="PMM426" s="44"/>
      <c r="PMN426" s="44"/>
      <c r="PMO426" s="44"/>
      <c r="PMP426" s="44"/>
      <c r="PMQ426" s="44"/>
      <c r="PMR426" s="44"/>
      <c r="PMS426" s="44"/>
      <c r="PMT426" s="44"/>
      <c r="PMU426" s="44"/>
      <c r="PMV426" s="44"/>
      <c r="PMW426" s="44"/>
      <c r="PMX426" s="44"/>
      <c r="PMY426" s="44"/>
      <c r="PMZ426" s="44"/>
      <c r="PNA426" s="44"/>
      <c r="PNB426" s="44"/>
      <c r="PNC426" s="44"/>
      <c r="PND426" s="44"/>
      <c r="PNE426" s="44"/>
      <c r="PNF426" s="44"/>
      <c r="PNG426" s="44"/>
      <c r="PNH426" s="44"/>
      <c r="PNI426" s="44"/>
      <c r="PNJ426" s="44"/>
      <c r="PNK426" s="44"/>
      <c r="PNL426" s="44"/>
      <c r="PNM426" s="44"/>
      <c r="PNN426" s="44"/>
      <c r="PNO426" s="44"/>
      <c r="PNP426" s="44"/>
      <c r="PNQ426" s="44"/>
      <c r="PNR426" s="44"/>
      <c r="PNS426" s="44"/>
      <c r="PNT426" s="44"/>
      <c r="PNU426" s="44"/>
      <c r="PNV426" s="44"/>
      <c r="PNW426" s="44"/>
      <c r="PNX426" s="44"/>
      <c r="PNY426" s="44"/>
      <c r="PNZ426" s="44"/>
      <c r="POA426" s="44"/>
      <c r="POB426" s="44"/>
      <c r="POC426" s="44"/>
      <c r="POD426" s="44"/>
      <c r="POE426" s="44"/>
      <c r="POF426" s="44"/>
      <c r="POG426" s="44"/>
      <c r="POH426" s="44"/>
      <c r="POI426" s="44"/>
      <c r="POJ426" s="44"/>
      <c r="POK426" s="44"/>
      <c r="POL426" s="44"/>
      <c r="POM426" s="44"/>
      <c r="PON426" s="44"/>
      <c r="POO426" s="44"/>
      <c r="POP426" s="44"/>
      <c r="POQ426" s="44"/>
      <c r="POR426" s="44"/>
      <c r="POS426" s="44"/>
      <c r="POT426" s="44"/>
      <c r="POU426" s="44"/>
      <c r="POV426" s="44"/>
      <c r="POW426" s="44"/>
      <c r="POX426" s="44"/>
      <c r="POY426" s="44"/>
      <c r="POZ426" s="44"/>
      <c r="PPA426" s="44"/>
      <c r="PPB426" s="44"/>
      <c r="PPC426" s="44"/>
      <c r="PPD426" s="44"/>
      <c r="PPE426" s="44"/>
      <c r="PPF426" s="44"/>
      <c r="PPG426" s="44"/>
      <c r="PPH426" s="44"/>
      <c r="PPI426" s="44"/>
      <c r="PPJ426" s="44"/>
      <c r="PPK426" s="44"/>
      <c r="PPL426" s="44"/>
      <c r="PPM426" s="44"/>
      <c r="PPN426" s="44"/>
      <c r="PPO426" s="44"/>
      <c r="PPP426" s="44"/>
      <c r="PPQ426" s="44"/>
      <c r="PPR426" s="44"/>
      <c r="PPS426" s="44"/>
      <c r="PPT426" s="44"/>
      <c r="PPU426" s="44"/>
      <c r="PPV426" s="44"/>
      <c r="PPW426" s="44"/>
      <c r="PPX426" s="44"/>
      <c r="PPY426" s="44"/>
      <c r="PPZ426" s="44"/>
      <c r="PQA426" s="44"/>
      <c r="PQB426" s="44"/>
      <c r="PQC426" s="44"/>
      <c r="PQD426" s="44"/>
      <c r="PQE426" s="44"/>
      <c r="PQF426" s="44"/>
      <c r="PQG426" s="44"/>
      <c r="PQH426" s="44"/>
      <c r="PQI426" s="44"/>
      <c r="PQJ426" s="44"/>
      <c r="PQK426" s="44"/>
      <c r="PQL426" s="44"/>
      <c r="PQM426" s="44"/>
      <c r="PQN426" s="44"/>
      <c r="PQO426" s="44"/>
      <c r="PQP426" s="44"/>
      <c r="PQQ426" s="44"/>
      <c r="PQR426" s="44"/>
      <c r="PQS426" s="44"/>
      <c r="PQT426" s="44"/>
      <c r="PQU426" s="44"/>
      <c r="PQV426" s="44"/>
      <c r="PQW426" s="44"/>
      <c r="PQX426" s="44"/>
      <c r="PQY426" s="44"/>
      <c r="PQZ426" s="44"/>
      <c r="PRA426" s="44"/>
      <c r="PRB426" s="44"/>
      <c r="PRC426" s="44"/>
      <c r="PRD426" s="44"/>
      <c r="PRE426" s="44"/>
      <c r="PRF426" s="44"/>
      <c r="PRG426" s="44"/>
      <c r="PRH426" s="44"/>
      <c r="PRI426" s="44"/>
      <c r="PRJ426" s="44"/>
      <c r="PRK426" s="44"/>
      <c r="PRL426" s="44"/>
      <c r="PRM426" s="44"/>
      <c r="PRN426" s="44"/>
      <c r="PRO426" s="44"/>
      <c r="PRP426" s="44"/>
      <c r="PRQ426" s="44"/>
      <c r="PRR426" s="44"/>
      <c r="PRS426" s="44"/>
      <c r="PRT426" s="44"/>
      <c r="PRU426" s="44"/>
      <c r="PRV426" s="44"/>
      <c r="PRW426" s="44"/>
      <c r="PRX426" s="44"/>
      <c r="PRY426" s="44"/>
      <c r="PRZ426" s="44"/>
      <c r="PSA426" s="44"/>
      <c r="PSB426" s="44"/>
      <c r="PSC426" s="44"/>
      <c r="PSD426" s="44"/>
      <c r="PSE426" s="44"/>
      <c r="PSF426" s="44"/>
      <c r="PSG426" s="44"/>
      <c r="PSH426" s="44"/>
      <c r="PSI426" s="44"/>
      <c r="PSJ426" s="44"/>
      <c r="PSK426" s="44"/>
      <c r="PSL426" s="44"/>
      <c r="PSM426" s="44"/>
      <c r="PSN426" s="44"/>
      <c r="PSO426" s="44"/>
      <c r="PSP426" s="44"/>
      <c r="PSQ426" s="44"/>
      <c r="PSR426" s="44"/>
      <c r="PSS426" s="44"/>
      <c r="PST426" s="44"/>
      <c r="PSU426" s="44"/>
      <c r="PSV426" s="44"/>
      <c r="PSW426" s="44"/>
      <c r="PSX426" s="44"/>
      <c r="PSY426" s="44"/>
      <c r="PSZ426" s="44"/>
      <c r="PTA426" s="44"/>
      <c r="PTB426" s="44"/>
      <c r="PTC426" s="44"/>
      <c r="PTD426" s="44"/>
      <c r="PTE426" s="44"/>
      <c r="PTF426" s="44"/>
      <c r="PTG426" s="44"/>
      <c r="PTH426" s="44"/>
      <c r="PTI426" s="44"/>
      <c r="PTJ426" s="44"/>
      <c r="PTK426" s="44"/>
      <c r="PTL426" s="44"/>
      <c r="PTM426" s="44"/>
      <c r="PTN426" s="44"/>
      <c r="PTO426" s="44"/>
      <c r="PTP426" s="44"/>
      <c r="PTQ426" s="44"/>
      <c r="PTR426" s="44"/>
      <c r="PTS426" s="44"/>
      <c r="PTT426" s="44"/>
      <c r="PTU426" s="44"/>
      <c r="PTV426" s="44"/>
      <c r="PTW426" s="44"/>
      <c r="PTX426" s="44"/>
      <c r="PTY426" s="44"/>
      <c r="PTZ426" s="44"/>
      <c r="PUA426" s="44"/>
      <c r="PUB426" s="44"/>
      <c r="PUC426" s="44"/>
      <c r="PUD426" s="44"/>
      <c r="PUE426" s="44"/>
      <c r="PUF426" s="44"/>
      <c r="PUG426" s="44"/>
      <c r="PUH426" s="44"/>
      <c r="PUI426" s="44"/>
      <c r="PUJ426" s="44"/>
      <c r="PUK426" s="44"/>
      <c r="PUL426" s="44"/>
      <c r="PUM426" s="44"/>
      <c r="PUN426" s="44"/>
      <c r="PUO426" s="44"/>
      <c r="PUP426" s="44"/>
      <c r="PUQ426" s="44"/>
      <c r="PUR426" s="44"/>
      <c r="PUS426" s="44"/>
      <c r="PUT426" s="44"/>
      <c r="PUU426" s="44"/>
      <c r="PUV426" s="44"/>
      <c r="PUW426" s="44"/>
      <c r="PUX426" s="44"/>
      <c r="PUY426" s="44"/>
      <c r="PUZ426" s="44"/>
      <c r="PVA426" s="44"/>
      <c r="PVB426" s="44"/>
      <c r="PVC426" s="44"/>
      <c r="PVD426" s="44"/>
      <c r="PVE426" s="44"/>
      <c r="PVF426" s="44"/>
      <c r="PVG426" s="44"/>
      <c r="PVH426" s="44"/>
      <c r="PVI426" s="44"/>
      <c r="PVJ426" s="44"/>
      <c r="PVK426" s="44"/>
      <c r="PVL426" s="44"/>
      <c r="PVM426" s="44"/>
      <c r="PVN426" s="44"/>
      <c r="PVO426" s="44"/>
      <c r="PVP426" s="44"/>
      <c r="PVQ426" s="44"/>
      <c r="PVR426" s="44"/>
      <c r="PVS426" s="44"/>
      <c r="PVT426" s="44"/>
      <c r="PVU426" s="44"/>
      <c r="PVV426" s="44"/>
      <c r="PVW426" s="44"/>
      <c r="PVX426" s="44"/>
      <c r="PVY426" s="44"/>
      <c r="PVZ426" s="44"/>
      <c r="PWA426" s="44"/>
      <c r="PWB426" s="44"/>
      <c r="PWC426" s="44"/>
      <c r="PWD426" s="44"/>
      <c r="PWE426" s="44"/>
      <c r="PWF426" s="44"/>
      <c r="PWG426" s="44"/>
      <c r="PWH426" s="44"/>
      <c r="PWI426" s="44"/>
      <c r="PWJ426" s="44"/>
      <c r="PWK426" s="44"/>
      <c r="PWL426" s="44"/>
      <c r="PWM426" s="44"/>
      <c r="PWN426" s="44"/>
      <c r="PWO426" s="44"/>
      <c r="PWP426" s="44"/>
      <c r="PWQ426" s="44"/>
      <c r="PWR426" s="44"/>
      <c r="PWS426" s="44"/>
      <c r="PWT426" s="44"/>
      <c r="PWU426" s="44"/>
      <c r="PWV426" s="44"/>
      <c r="PWW426" s="44"/>
      <c r="PWX426" s="44"/>
      <c r="PWY426" s="44"/>
      <c r="PWZ426" s="44"/>
      <c r="PXA426" s="44"/>
      <c r="PXB426" s="44"/>
      <c r="PXC426" s="44"/>
      <c r="PXD426" s="44"/>
      <c r="PXE426" s="44"/>
      <c r="PXF426" s="44"/>
      <c r="PXG426" s="44"/>
      <c r="PXH426" s="44"/>
      <c r="PXI426" s="44"/>
      <c r="PXJ426" s="44"/>
      <c r="PXK426" s="44"/>
      <c r="PXL426" s="44"/>
      <c r="PXM426" s="44"/>
      <c r="PXN426" s="44"/>
      <c r="PXO426" s="44"/>
      <c r="PXP426" s="44"/>
      <c r="PXQ426" s="44"/>
      <c r="PXR426" s="44"/>
      <c r="PXS426" s="44"/>
      <c r="PXT426" s="44"/>
      <c r="PXU426" s="44"/>
      <c r="PXV426" s="44"/>
      <c r="PXW426" s="44"/>
      <c r="PXX426" s="44"/>
      <c r="PXY426" s="44"/>
      <c r="PXZ426" s="44"/>
      <c r="PYA426" s="44"/>
      <c r="PYB426" s="44"/>
      <c r="PYC426" s="44"/>
      <c r="PYD426" s="44"/>
      <c r="PYE426" s="44"/>
      <c r="PYF426" s="44"/>
      <c r="PYG426" s="44"/>
      <c r="PYH426" s="44"/>
      <c r="PYI426" s="44"/>
      <c r="PYJ426" s="44"/>
      <c r="PYK426" s="44"/>
      <c r="PYL426" s="44"/>
      <c r="PYM426" s="44"/>
      <c r="PYN426" s="44"/>
      <c r="PYO426" s="44"/>
      <c r="PYP426" s="44"/>
      <c r="PYQ426" s="44"/>
      <c r="PYR426" s="44"/>
      <c r="PYS426" s="44"/>
      <c r="PYT426" s="44"/>
      <c r="PYU426" s="44"/>
      <c r="PYV426" s="44"/>
      <c r="PYW426" s="44"/>
      <c r="PYX426" s="44"/>
      <c r="PYY426" s="44"/>
      <c r="PYZ426" s="44"/>
      <c r="PZA426" s="44"/>
      <c r="PZB426" s="44"/>
      <c r="PZC426" s="44"/>
      <c r="PZD426" s="44"/>
      <c r="PZE426" s="44"/>
      <c r="PZF426" s="44"/>
      <c r="PZG426" s="44"/>
      <c r="PZH426" s="44"/>
      <c r="PZI426" s="44"/>
      <c r="PZJ426" s="44"/>
      <c r="PZK426" s="44"/>
      <c r="PZL426" s="44"/>
      <c r="PZM426" s="44"/>
      <c r="PZN426" s="44"/>
      <c r="PZO426" s="44"/>
      <c r="PZP426" s="44"/>
      <c r="PZQ426" s="44"/>
      <c r="PZR426" s="44"/>
      <c r="PZS426" s="44"/>
      <c r="PZT426" s="44"/>
      <c r="PZU426" s="44"/>
      <c r="PZV426" s="44"/>
      <c r="PZW426" s="44"/>
      <c r="PZX426" s="44"/>
      <c r="PZY426" s="44"/>
      <c r="PZZ426" s="44"/>
      <c r="QAA426" s="44"/>
      <c r="QAB426" s="44"/>
      <c r="QAC426" s="44"/>
      <c r="QAD426" s="44"/>
      <c r="QAE426" s="44"/>
      <c r="QAF426" s="44"/>
      <c r="QAG426" s="44"/>
      <c r="QAH426" s="44"/>
      <c r="QAI426" s="44"/>
      <c r="QAJ426" s="44"/>
      <c r="QAK426" s="44"/>
      <c r="QAL426" s="44"/>
      <c r="QAM426" s="44"/>
      <c r="QAN426" s="44"/>
      <c r="QAO426" s="44"/>
      <c r="QAP426" s="44"/>
      <c r="QAQ426" s="44"/>
      <c r="QAR426" s="44"/>
      <c r="QAS426" s="44"/>
      <c r="QAT426" s="44"/>
      <c r="QAU426" s="44"/>
      <c r="QAV426" s="44"/>
      <c r="QAW426" s="44"/>
      <c r="QAX426" s="44"/>
      <c r="QAY426" s="44"/>
      <c r="QAZ426" s="44"/>
      <c r="QBA426" s="44"/>
      <c r="QBB426" s="44"/>
      <c r="QBC426" s="44"/>
      <c r="QBD426" s="44"/>
      <c r="QBE426" s="44"/>
      <c r="QBF426" s="44"/>
      <c r="QBG426" s="44"/>
      <c r="QBH426" s="44"/>
      <c r="QBI426" s="44"/>
      <c r="QBJ426" s="44"/>
      <c r="QBK426" s="44"/>
      <c r="QBL426" s="44"/>
      <c r="QBM426" s="44"/>
      <c r="QBN426" s="44"/>
      <c r="QBO426" s="44"/>
      <c r="QBP426" s="44"/>
      <c r="QBQ426" s="44"/>
      <c r="QBR426" s="44"/>
      <c r="QBS426" s="44"/>
      <c r="QBT426" s="44"/>
      <c r="QBU426" s="44"/>
      <c r="QBV426" s="44"/>
      <c r="QBW426" s="44"/>
      <c r="QBX426" s="44"/>
      <c r="QBY426" s="44"/>
      <c r="QBZ426" s="44"/>
      <c r="QCA426" s="44"/>
      <c r="QCB426" s="44"/>
      <c r="QCC426" s="44"/>
      <c r="QCD426" s="44"/>
      <c r="QCE426" s="44"/>
      <c r="QCF426" s="44"/>
      <c r="QCG426" s="44"/>
      <c r="QCH426" s="44"/>
      <c r="QCI426" s="44"/>
      <c r="QCJ426" s="44"/>
      <c r="QCK426" s="44"/>
      <c r="QCL426" s="44"/>
      <c r="QCM426" s="44"/>
      <c r="QCN426" s="44"/>
      <c r="QCO426" s="44"/>
      <c r="QCP426" s="44"/>
      <c r="QCQ426" s="44"/>
      <c r="QCR426" s="44"/>
      <c r="QCS426" s="44"/>
      <c r="QCT426" s="44"/>
      <c r="QCU426" s="44"/>
      <c r="QCV426" s="44"/>
      <c r="QCW426" s="44"/>
      <c r="QCX426" s="44"/>
      <c r="QCY426" s="44"/>
      <c r="QCZ426" s="44"/>
      <c r="QDA426" s="44"/>
      <c r="QDB426" s="44"/>
      <c r="QDC426" s="44"/>
      <c r="QDD426" s="44"/>
      <c r="QDE426" s="44"/>
      <c r="QDF426" s="44"/>
      <c r="QDG426" s="44"/>
      <c r="QDH426" s="44"/>
      <c r="QDI426" s="44"/>
      <c r="QDJ426" s="44"/>
      <c r="QDK426" s="44"/>
      <c r="QDL426" s="44"/>
      <c r="QDM426" s="44"/>
      <c r="QDN426" s="44"/>
      <c r="QDO426" s="44"/>
      <c r="QDP426" s="44"/>
      <c r="QDQ426" s="44"/>
      <c r="QDR426" s="44"/>
      <c r="QDS426" s="44"/>
      <c r="QDT426" s="44"/>
      <c r="QDU426" s="44"/>
      <c r="QDV426" s="44"/>
      <c r="QDW426" s="44"/>
      <c r="QDX426" s="44"/>
      <c r="QDY426" s="44"/>
      <c r="QDZ426" s="44"/>
      <c r="QEA426" s="44"/>
      <c r="QEB426" s="44"/>
      <c r="QEC426" s="44"/>
      <c r="QED426" s="44"/>
      <c r="QEE426" s="44"/>
      <c r="QEF426" s="44"/>
      <c r="QEG426" s="44"/>
      <c r="QEH426" s="44"/>
      <c r="QEI426" s="44"/>
      <c r="QEJ426" s="44"/>
      <c r="QEK426" s="44"/>
      <c r="QEL426" s="44"/>
      <c r="QEM426" s="44"/>
      <c r="QEN426" s="44"/>
      <c r="QEO426" s="44"/>
      <c r="QEP426" s="44"/>
      <c r="QEQ426" s="44"/>
      <c r="QER426" s="44"/>
      <c r="QES426" s="44"/>
      <c r="QET426" s="44"/>
      <c r="QEU426" s="44"/>
      <c r="QEV426" s="44"/>
      <c r="QEW426" s="44"/>
      <c r="QEX426" s="44"/>
      <c r="QEY426" s="44"/>
      <c r="QEZ426" s="44"/>
      <c r="QFA426" s="44"/>
      <c r="QFB426" s="44"/>
      <c r="QFC426" s="44"/>
      <c r="QFD426" s="44"/>
      <c r="QFE426" s="44"/>
      <c r="QFF426" s="44"/>
      <c r="QFG426" s="44"/>
      <c r="QFH426" s="44"/>
      <c r="QFI426" s="44"/>
      <c r="QFJ426" s="44"/>
      <c r="QFK426" s="44"/>
      <c r="QFL426" s="44"/>
      <c r="QFM426" s="44"/>
      <c r="QFN426" s="44"/>
      <c r="QFO426" s="44"/>
      <c r="QFP426" s="44"/>
      <c r="QFQ426" s="44"/>
      <c r="QFR426" s="44"/>
      <c r="QFS426" s="44"/>
      <c r="QFT426" s="44"/>
      <c r="QFU426" s="44"/>
      <c r="QFV426" s="44"/>
      <c r="QFW426" s="44"/>
      <c r="QFX426" s="44"/>
      <c r="QFY426" s="44"/>
      <c r="QFZ426" s="44"/>
      <c r="QGA426" s="44"/>
      <c r="QGB426" s="44"/>
      <c r="QGC426" s="44"/>
      <c r="QGD426" s="44"/>
      <c r="QGE426" s="44"/>
      <c r="QGF426" s="44"/>
      <c r="QGG426" s="44"/>
      <c r="QGH426" s="44"/>
      <c r="QGI426" s="44"/>
      <c r="QGJ426" s="44"/>
      <c r="QGK426" s="44"/>
      <c r="QGL426" s="44"/>
      <c r="QGM426" s="44"/>
      <c r="QGN426" s="44"/>
      <c r="QGO426" s="44"/>
      <c r="QGP426" s="44"/>
      <c r="QGQ426" s="44"/>
      <c r="QGR426" s="44"/>
      <c r="QGS426" s="44"/>
      <c r="QGT426" s="44"/>
      <c r="QGU426" s="44"/>
      <c r="QGV426" s="44"/>
      <c r="QGW426" s="44"/>
      <c r="QGX426" s="44"/>
      <c r="QGY426" s="44"/>
      <c r="QGZ426" s="44"/>
      <c r="QHA426" s="44"/>
      <c r="QHB426" s="44"/>
      <c r="QHC426" s="44"/>
      <c r="QHD426" s="44"/>
      <c r="QHE426" s="44"/>
      <c r="QHF426" s="44"/>
      <c r="QHG426" s="44"/>
      <c r="QHH426" s="44"/>
      <c r="QHI426" s="44"/>
      <c r="QHJ426" s="44"/>
      <c r="QHK426" s="44"/>
      <c r="QHL426" s="44"/>
      <c r="QHM426" s="44"/>
      <c r="QHN426" s="44"/>
      <c r="QHO426" s="44"/>
      <c r="QHP426" s="44"/>
      <c r="QHQ426" s="44"/>
      <c r="QHR426" s="44"/>
      <c r="QHS426" s="44"/>
      <c r="QHT426" s="44"/>
      <c r="QHU426" s="44"/>
      <c r="QHV426" s="44"/>
      <c r="QHW426" s="44"/>
      <c r="QHX426" s="44"/>
      <c r="QHY426" s="44"/>
      <c r="QHZ426" s="44"/>
      <c r="QIA426" s="44"/>
      <c r="QIB426" s="44"/>
      <c r="QIC426" s="44"/>
      <c r="QID426" s="44"/>
      <c r="QIE426" s="44"/>
      <c r="QIF426" s="44"/>
      <c r="QIG426" s="44"/>
      <c r="QIH426" s="44"/>
      <c r="QII426" s="44"/>
      <c r="QIJ426" s="44"/>
      <c r="QIK426" s="44"/>
      <c r="QIL426" s="44"/>
      <c r="QIM426" s="44"/>
      <c r="QIN426" s="44"/>
      <c r="QIO426" s="44"/>
      <c r="QIP426" s="44"/>
      <c r="QIQ426" s="44"/>
      <c r="QIR426" s="44"/>
      <c r="QIS426" s="44"/>
      <c r="QIT426" s="44"/>
      <c r="QIU426" s="44"/>
      <c r="QIV426" s="44"/>
      <c r="QIW426" s="44"/>
      <c r="QIX426" s="44"/>
      <c r="QIY426" s="44"/>
      <c r="QIZ426" s="44"/>
      <c r="QJA426" s="44"/>
      <c r="QJB426" s="44"/>
      <c r="QJC426" s="44"/>
      <c r="QJD426" s="44"/>
      <c r="QJE426" s="44"/>
      <c r="QJF426" s="44"/>
      <c r="QJG426" s="44"/>
      <c r="QJH426" s="44"/>
      <c r="QJI426" s="44"/>
      <c r="QJJ426" s="44"/>
      <c r="QJK426" s="44"/>
      <c r="QJL426" s="44"/>
      <c r="QJM426" s="44"/>
      <c r="QJN426" s="44"/>
      <c r="QJO426" s="44"/>
      <c r="QJP426" s="44"/>
      <c r="QJQ426" s="44"/>
      <c r="QJR426" s="44"/>
      <c r="QJS426" s="44"/>
      <c r="QJT426" s="44"/>
      <c r="QJU426" s="44"/>
      <c r="QJV426" s="44"/>
      <c r="QJW426" s="44"/>
      <c r="QJX426" s="44"/>
      <c r="QJY426" s="44"/>
      <c r="QJZ426" s="44"/>
      <c r="QKA426" s="44"/>
      <c r="QKB426" s="44"/>
      <c r="QKC426" s="44"/>
      <c r="QKD426" s="44"/>
      <c r="QKE426" s="44"/>
      <c r="QKF426" s="44"/>
      <c r="QKG426" s="44"/>
      <c r="QKH426" s="44"/>
      <c r="QKI426" s="44"/>
      <c r="QKJ426" s="44"/>
      <c r="QKK426" s="44"/>
      <c r="QKL426" s="44"/>
      <c r="QKM426" s="44"/>
      <c r="QKN426" s="44"/>
      <c r="QKO426" s="44"/>
      <c r="QKP426" s="44"/>
      <c r="QKQ426" s="44"/>
      <c r="QKR426" s="44"/>
      <c r="QKS426" s="44"/>
      <c r="QKT426" s="44"/>
      <c r="QKU426" s="44"/>
      <c r="QKV426" s="44"/>
      <c r="QKW426" s="44"/>
      <c r="QKX426" s="44"/>
      <c r="QKY426" s="44"/>
      <c r="QKZ426" s="44"/>
      <c r="QLA426" s="44"/>
      <c r="QLB426" s="44"/>
      <c r="QLC426" s="44"/>
      <c r="QLD426" s="44"/>
      <c r="QLE426" s="44"/>
      <c r="QLF426" s="44"/>
      <c r="QLG426" s="44"/>
      <c r="QLH426" s="44"/>
      <c r="QLI426" s="44"/>
      <c r="QLJ426" s="44"/>
      <c r="QLK426" s="44"/>
      <c r="QLL426" s="44"/>
      <c r="QLM426" s="44"/>
      <c r="QLN426" s="44"/>
      <c r="QLO426" s="44"/>
      <c r="QLP426" s="44"/>
      <c r="QLQ426" s="44"/>
      <c r="QLR426" s="44"/>
      <c r="QLS426" s="44"/>
      <c r="QLT426" s="44"/>
      <c r="QLU426" s="44"/>
      <c r="QLV426" s="44"/>
      <c r="QLW426" s="44"/>
      <c r="QLX426" s="44"/>
      <c r="QLY426" s="44"/>
      <c r="QLZ426" s="44"/>
      <c r="QMA426" s="44"/>
      <c r="QMB426" s="44"/>
      <c r="QMC426" s="44"/>
      <c r="QMD426" s="44"/>
      <c r="QME426" s="44"/>
      <c r="QMF426" s="44"/>
      <c r="QMG426" s="44"/>
      <c r="QMH426" s="44"/>
      <c r="QMI426" s="44"/>
      <c r="QMJ426" s="44"/>
      <c r="QMK426" s="44"/>
      <c r="QML426" s="44"/>
      <c r="QMM426" s="44"/>
      <c r="QMN426" s="44"/>
      <c r="QMO426" s="44"/>
      <c r="QMP426" s="44"/>
      <c r="QMQ426" s="44"/>
      <c r="QMR426" s="44"/>
      <c r="QMS426" s="44"/>
      <c r="QMT426" s="44"/>
      <c r="QMU426" s="44"/>
      <c r="QMV426" s="44"/>
      <c r="QMW426" s="44"/>
      <c r="QMX426" s="44"/>
      <c r="QMY426" s="44"/>
      <c r="QMZ426" s="44"/>
      <c r="QNA426" s="44"/>
      <c r="QNB426" s="44"/>
      <c r="QNC426" s="44"/>
      <c r="QND426" s="44"/>
      <c r="QNE426" s="44"/>
      <c r="QNF426" s="44"/>
      <c r="QNG426" s="44"/>
      <c r="QNH426" s="44"/>
      <c r="QNI426" s="44"/>
      <c r="QNJ426" s="44"/>
      <c r="QNK426" s="44"/>
      <c r="QNL426" s="44"/>
      <c r="QNM426" s="44"/>
      <c r="QNN426" s="44"/>
      <c r="QNO426" s="44"/>
      <c r="QNP426" s="44"/>
      <c r="QNQ426" s="44"/>
      <c r="QNR426" s="44"/>
      <c r="QNS426" s="44"/>
      <c r="QNT426" s="44"/>
      <c r="QNU426" s="44"/>
      <c r="QNV426" s="44"/>
      <c r="QNW426" s="44"/>
      <c r="QNX426" s="44"/>
      <c r="QNY426" s="44"/>
      <c r="QNZ426" s="44"/>
      <c r="QOA426" s="44"/>
      <c r="QOB426" s="44"/>
      <c r="QOC426" s="44"/>
      <c r="QOD426" s="44"/>
      <c r="QOE426" s="44"/>
      <c r="QOF426" s="44"/>
      <c r="QOG426" s="44"/>
      <c r="QOH426" s="44"/>
      <c r="QOI426" s="44"/>
      <c r="QOJ426" s="44"/>
      <c r="QOK426" s="44"/>
      <c r="QOL426" s="44"/>
      <c r="QOM426" s="44"/>
      <c r="QON426" s="44"/>
      <c r="QOO426" s="44"/>
      <c r="QOP426" s="44"/>
      <c r="QOQ426" s="44"/>
      <c r="QOR426" s="44"/>
      <c r="QOS426" s="44"/>
      <c r="QOT426" s="44"/>
      <c r="QOU426" s="44"/>
      <c r="QOV426" s="44"/>
      <c r="QOW426" s="44"/>
      <c r="QOX426" s="44"/>
      <c r="QOY426" s="44"/>
      <c r="QOZ426" s="44"/>
      <c r="QPA426" s="44"/>
      <c r="QPB426" s="44"/>
      <c r="QPC426" s="44"/>
      <c r="QPD426" s="44"/>
      <c r="QPE426" s="44"/>
      <c r="QPF426" s="44"/>
      <c r="QPG426" s="44"/>
      <c r="QPH426" s="44"/>
      <c r="QPI426" s="44"/>
      <c r="QPJ426" s="44"/>
      <c r="QPK426" s="44"/>
      <c r="QPL426" s="44"/>
      <c r="QPM426" s="44"/>
      <c r="QPN426" s="44"/>
      <c r="QPO426" s="44"/>
      <c r="QPP426" s="44"/>
      <c r="QPQ426" s="44"/>
      <c r="QPR426" s="44"/>
      <c r="QPS426" s="44"/>
      <c r="QPT426" s="44"/>
      <c r="QPU426" s="44"/>
      <c r="QPV426" s="44"/>
      <c r="QPW426" s="44"/>
      <c r="QPX426" s="44"/>
      <c r="QPY426" s="44"/>
      <c r="QPZ426" s="44"/>
      <c r="QQA426" s="44"/>
      <c r="QQB426" s="44"/>
      <c r="QQC426" s="44"/>
      <c r="QQD426" s="44"/>
      <c r="QQE426" s="44"/>
      <c r="QQF426" s="44"/>
      <c r="QQG426" s="44"/>
      <c r="QQH426" s="44"/>
      <c r="QQI426" s="44"/>
      <c r="QQJ426" s="44"/>
      <c r="QQK426" s="44"/>
      <c r="QQL426" s="44"/>
      <c r="QQM426" s="44"/>
      <c r="QQN426" s="44"/>
      <c r="QQO426" s="44"/>
      <c r="QQP426" s="44"/>
      <c r="QQQ426" s="44"/>
      <c r="QQR426" s="44"/>
      <c r="QQS426" s="44"/>
      <c r="QQT426" s="44"/>
      <c r="QQU426" s="44"/>
      <c r="QQV426" s="44"/>
      <c r="QQW426" s="44"/>
      <c r="QQX426" s="44"/>
      <c r="QQY426" s="44"/>
      <c r="QQZ426" s="44"/>
      <c r="QRA426" s="44"/>
      <c r="QRB426" s="44"/>
      <c r="QRC426" s="44"/>
      <c r="QRD426" s="44"/>
      <c r="QRE426" s="44"/>
      <c r="QRF426" s="44"/>
      <c r="QRG426" s="44"/>
      <c r="QRH426" s="44"/>
      <c r="QRI426" s="44"/>
      <c r="QRJ426" s="44"/>
      <c r="QRK426" s="44"/>
      <c r="QRL426" s="44"/>
      <c r="QRM426" s="44"/>
      <c r="QRN426" s="44"/>
      <c r="QRO426" s="44"/>
      <c r="QRP426" s="44"/>
      <c r="QRQ426" s="44"/>
      <c r="QRR426" s="44"/>
      <c r="QRS426" s="44"/>
      <c r="QRT426" s="44"/>
      <c r="QRU426" s="44"/>
      <c r="QRV426" s="44"/>
      <c r="QRW426" s="44"/>
      <c r="QRX426" s="44"/>
      <c r="QRY426" s="44"/>
      <c r="QRZ426" s="44"/>
      <c r="QSA426" s="44"/>
      <c r="QSB426" s="44"/>
      <c r="QSC426" s="44"/>
      <c r="QSD426" s="44"/>
      <c r="QSE426" s="44"/>
      <c r="QSF426" s="44"/>
      <c r="QSG426" s="44"/>
      <c r="QSH426" s="44"/>
      <c r="QSI426" s="44"/>
      <c r="QSJ426" s="44"/>
      <c r="QSK426" s="44"/>
      <c r="QSL426" s="44"/>
      <c r="QSM426" s="44"/>
      <c r="QSN426" s="44"/>
      <c r="QSO426" s="44"/>
      <c r="QSP426" s="44"/>
      <c r="QSQ426" s="44"/>
      <c r="QSR426" s="44"/>
      <c r="QSS426" s="44"/>
      <c r="QST426" s="44"/>
      <c r="QSU426" s="44"/>
      <c r="QSV426" s="44"/>
      <c r="QSW426" s="44"/>
      <c r="QSX426" s="44"/>
      <c r="QSY426" s="44"/>
      <c r="QSZ426" s="44"/>
      <c r="QTA426" s="44"/>
      <c r="QTB426" s="44"/>
      <c r="QTC426" s="44"/>
      <c r="QTD426" s="44"/>
      <c r="QTE426" s="44"/>
      <c r="QTF426" s="44"/>
      <c r="QTG426" s="44"/>
      <c r="QTH426" s="44"/>
      <c r="QTI426" s="44"/>
      <c r="QTJ426" s="44"/>
      <c r="QTK426" s="44"/>
      <c r="QTL426" s="44"/>
      <c r="QTM426" s="44"/>
      <c r="QTN426" s="44"/>
      <c r="QTO426" s="44"/>
      <c r="QTP426" s="44"/>
      <c r="QTQ426" s="44"/>
      <c r="QTR426" s="44"/>
      <c r="QTS426" s="44"/>
      <c r="QTT426" s="44"/>
      <c r="QTU426" s="44"/>
      <c r="QTV426" s="44"/>
      <c r="QTW426" s="44"/>
      <c r="QTX426" s="44"/>
      <c r="QTY426" s="44"/>
      <c r="QTZ426" s="44"/>
      <c r="QUA426" s="44"/>
      <c r="QUB426" s="44"/>
      <c r="QUC426" s="44"/>
      <c r="QUD426" s="44"/>
      <c r="QUE426" s="44"/>
      <c r="QUF426" s="44"/>
      <c r="QUG426" s="44"/>
      <c r="QUH426" s="44"/>
      <c r="QUI426" s="44"/>
      <c r="QUJ426" s="44"/>
      <c r="QUK426" s="44"/>
      <c r="QUL426" s="44"/>
      <c r="QUM426" s="44"/>
      <c r="QUN426" s="44"/>
      <c r="QUO426" s="44"/>
      <c r="QUP426" s="44"/>
      <c r="QUQ426" s="44"/>
      <c r="QUR426" s="44"/>
      <c r="QUS426" s="44"/>
      <c r="QUT426" s="44"/>
      <c r="QUU426" s="44"/>
      <c r="QUV426" s="44"/>
      <c r="QUW426" s="44"/>
      <c r="QUX426" s="44"/>
      <c r="QUY426" s="44"/>
      <c r="QUZ426" s="44"/>
      <c r="QVA426" s="44"/>
      <c r="QVB426" s="44"/>
      <c r="QVC426" s="44"/>
      <c r="QVD426" s="44"/>
      <c r="QVE426" s="44"/>
      <c r="QVF426" s="44"/>
      <c r="QVG426" s="44"/>
      <c r="QVH426" s="44"/>
      <c r="QVI426" s="44"/>
      <c r="QVJ426" s="44"/>
      <c r="QVK426" s="44"/>
      <c r="QVL426" s="44"/>
      <c r="QVM426" s="44"/>
      <c r="QVN426" s="44"/>
      <c r="QVO426" s="44"/>
      <c r="QVP426" s="44"/>
      <c r="QVQ426" s="44"/>
      <c r="QVR426" s="44"/>
      <c r="QVS426" s="44"/>
      <c r="QVT426" s="44"/>
      <c r="QVU426" s="44"/>
      <c r="QVV426" s="44"/>
      <c r="QVW426" s="44"/>
      <c r="QVX426" s="44"/>
      <c r="QVY426" s="44"/>
      <c r="QVZ426" s="44"/>
      <c r="QWA426" s="44"/>
      <c r="QWB426" s="44"/>
      <c r="QWC426" s="44"/>
      <c r="QWD426" s="44"/>
      <c r="QWE426" s="44"/>
      <c r="QWF426" s="44"/>
      <c r="QWG426" s="44"/>
      <c r="QWH426" s="44"/>
      <c r="QWI426" s="44"/>
      <c r="QWJ426" s="44"/>
      <c r="QWK426" s="44"/>
      <c r="QWL426" s="44"/>
      <c r="QWM426" s="44"/>
      <c r="QWN426" s="44"/>
      <c r="QWO426" s="44"/>
      <c r="QWP426" s="44"/>
      <c r="QWQ426" s="44"/>
      <c r="QWR426" s="44"/>
      <c r="QWS426" s="44"/>
      <c r="QWT426" s="44"/>
      <c r="QWU426" s="44"/>
      <c r="QWV426" s="44"/>
      <c r="QWW426" s="44"/>
      <c r="QWX426" s="44"/>
      <c r="QWY426" s="44"/>
      <c r="QWZ426" s="44"/>
      <c r="QXA426" s="44"/>
      <c r="QXB426" s="44"/>
      <c r="QXC426" s="44"/>
      <c r="QXD426" s="44"/>
      <c r="QXE426" s="44"/>
      <c r="QXF426" s="44"/>
      <c r="QXG426" s="44"/>
      <c r="QXH426" s="44"/>
      <c r="QXI426" s="44"/>
      <c r="QXJ426" s="44"/>
      <c r="QXK426" s="44"/>
      <c r="QXL426" s="44"/>
      <c r="QXM426" s="44"/>
      <c r="QXN426" s="44"/>
      <c r="QXO426" s="44"/>
      <c r="QXP426" s="44"/>
      <c r="QXQ426" s="44"/>
      <c r="QXR426" s="44"/>
      <c r="QXS426" s="44"/>
      <c r="QXT426" s="44"/>
      <c r="QXU426" s="44"/>
      <c r="QXV426" s="44"/>
      <c r="QXW426" s="44"/>
      <c r="QXX426" s="44"/>
      <c r="QXY426" s="44"/>
      <c r="QXZ426" s="44"/>
      <c r="QYA426" s="44"/>
      <c r="QYB426" s="44"/>
      <c r="QYC426" s="44"/>
      <c r="QYD426" s="44"/>
      <c r="QYE426" s="44"/>
      <c r="QYF426" s="44"/>
      <c r="QYG426" s="44"/>
      <c r="QYH426" s="44"/>
      <c r="QYI426" s="44"/>
      <c r="QYJ426" s="44"/>
      <c r="QYK426" s="44"/>
      <c r="QYL426" s="44"/>
      <c r="QYM426" s="44"/>
      <c r="QYN426" s="44"/>
      <c r="QYO426" s="44"/>
      <c r="QYP426" s="44"/>
      <c r="QYQ426" s="44"/>
      <c r="QYR426" s="44"/>
      <c r="QYS426" s="44"/>
      <c r="QYT426" s="44"/>
      <c r="QYU426" s="44"/>
      <c r="QYV426" s="44"/>
      <c r="QYW426" s="44"/>
      <c r="QYX426" s="44"/>
      <c r="QYY426" s="44"/>
      <c r="QYZ426" s="44"/>
      <c r="QZA426" s="44"/>
      <c r="QZB426" s="44"/>
      <c r="QZC426" s="44"/>
      <c r="QZD426" s="44"/>
      <c r="QZE426" s="44"/>
      <c r="QZF426" s="44"/>
      <c r="QZG426" s="44"/>
      <c r="QZH426" s="44"/>
      <c r="QZI426" s="44"/>
      <c r="QZJ426" s="44"/>
      <c r="QZK426" s="44"/>
      <c r="QZL426" s="44"/>
      <c r="QZM426" s="44"/>
      <c r="QZN426" s="44"/>
      <c r="QZO426" s="44"/>
      <c r="QZP426" s="44"/>
      <c r="QZQ426" s="44"/>
      <c r="QZR426" s="44"/>
      <c r="QZS426" s="44"/>
      <c r="QZT426" s="44"/>
      <c r="QZU426" s="44"/>
      <c r="QZV426" s="44"/>
      <c r="QZW426" s="44"/>
      <c r="QZX426" s="44"/>
      <c r="QZY426" s="44"/>
      <c r="QZZ426" s="44"/>
      <c r="RAA426" s="44"/>
      <c r="RAB426" s="44"/>
      <c r="RAC426" s="44"/>
      <c r="RAD426" s="44"/>
      <c r="RAE426" s="44"/>
      <c r="RAF426" s="44"/>
      <c r="RAG426" s="44"/>
      <c r="RAH426" s="44"/>
      <c r="RAI426" s="44"/>
      <c r="RAJ426" s="44"/>
      <c r="RAK426" s="44"/>
      <c r="RAL426" s="44"/>
      <c r="RAM426" s="44"/>
      <c r="RAN426" s="44"/>
      <c r="RAO426" s="44"/>
      <c r="RAP426" s="44"/>
      <c r="RAQ426" s="44"/>
      <c r="RAR426" s="44"/>
      <c r="RAS426" s="44"/>
      <c r="RAT426" s="44"/>
      <c r="RAU426" s="44"/>
      <c r="RAV426" s="44"/>
      <c r="RAW426" s="44"/>
      <c r="RAX426" s="44"/>
      <c r="RAY426" s="44"/>
      <c r="RAZ426" s="44"/>
      <c r="RBA426" s="44"/>
      <c r="RBB426" s="44"/>
      <c r="RBC426" s="44"/>
      <c r="RBD426" s="44"/>
      <c r="RBE426" s="44"/>
      <c r="RBF426" s="44"/>
      <c r="RBG426" s="44"/>
      <c r="RBH426" s="44"/>
      <c r="RBI426" s="44"/>
      <c r="RBJ426" s="44"/>
      <c r="RBK426" s="44"/>
      <c r="RBL426" s="44"/>
      <c r="RBM426" s="44"/>
      <c r="RBN426" s="44"/>
      <c r="RBO426" s="44"/>
      <c r="RBP426" s="44"/>
      <c r="RBQ426" s="44"/>
      <c r="RBR426" s="44"/>
      <c r="RBS426" s="44"/>
      <c r="RBT426" s="44"/>
      <c r="RBU426" s="44"/>
      <c r="RBV426" s="44"/>
      <c r="RBW426" s="44"/>
      <c r="RBX426" s="44"/>
      <c r="RBY426" s="44"/>
      <c r="RBZ426" s="44"/>
      <c r="RCA426" s="44"/>
      <c r="RCB426" s="44"/>
      <c r="RCC426" s="44"/>
      <c r="RCD426" s="44"/>
      <c r="RCE426" s="44"/>
      <c r="RCF426" s="44"/>
      <c r="RCG426" s="44"/>
      <c r="RCH426" s="44"/>
      <c r="RCI426" s="44"/>
      <c r="RCJ426" s="44"/>
      <c r="RCK426" s="44"/>
      <c r="RCL426" s="44"/>
      <c r="RCM426" s="44"/>
      <c r="RCN426" s="44"/>
      <c r="RCO426" s="44"/>
      <c r="RCP426" s="44"/>
      <c r="RCQ426" s="44"/>
      <c r="RCR426" s="44"/>
      <c r="RCS426" s="44"/>
      <c r="RCT426" s="44"/>
      <c r="RCU426" s="44"/>
      <c r="RCV426" s="44"/>
      <c r="RCW426" s="44"/>
      <c r="RCX426" s="44"/>
      <c r="RCY426" s="44"/>
      <c r="RCZ426" s="44"/>
      <c r="RDA426" s="44"/>
      <c r="RDB426" s="44"/>
      <c r="RDC426" s="44"/>
      <c r="RDD426" s="44"/>
      <c r="RDE426" s="44"/>
      <c r="RDF426" s="44"/>
      <c r="RDG426" s="44"/>
      <c r="RDH426" s="44"/>
      <c r="RDI426" s="44"/>
      <c r="RDJ426" s="44"/>
      <c r="RDK426" s="44"/>
      <c r="RDL426" s="44"/>
      <c r="RDM426" s="44"/>
      <c r="RDN426" s="44"/>
      <c r="RDO426" s="44"/>
      <c r="RDP426" s="44"/>
      <c r="RDQ426" s="44"/>
      <c r="RDR426" s="44"/>
      <c r="RDS426" s="44"/>
      <c r="RDT426" s="44"/>
      <c r="RDU426" s="44"/>
      <c r="RDV426" s="44"/>
      <c r="RDW426" s="44"/>
      <c r="RDX426" s="44"/>
      <c r="RDY426" s="44"/>
      <c r="RDZ426" s="44"/>
      <c r="REA426" s="44"/>
      <c r="REB426" s="44"/>
      <c r="REC426" s="44"/>
      <c r="RED426" s="44"/>
      <c r="REE426" s="44"/>
      <c r="REF426" s="44"/>
      <c r="REG426" s="44"/>
      <c r="REH426" s="44"/>
      <c r="REI426" s="44"/>
      <c r="REJ426" s="44"/>
      <c r="REK426" s="44"/>
      <c r="REL426" s="44"/>
      <c r="REM426" s="44"/>
      <c r="REN426" s="44"/>
      <c r="REO426" s="44"/>
      <c r="REP426" s="44"/>
      <c r="REQ426" s="44"/>
      <c r="RER426" s="44"/>
      <c r="RES426" s="44"/>
      <c r="RET426" s="44"/>
      <c r="REU426" s="44"/>
      <c r="REV426" s="44"/>
      <c r="REW426" s="44"/>
      <c r="REX426" s="44"/>
      <c r="REY426" s="44"/>
      <c r="REZ426" s="44"/>
      <c r="RFA426" s="44"/>
      <c r="RFB426" s="44"/>
      <c r="RFC426" s="44"/>
      <c r="RFD426" s="44"/>
      <c r="RFE426" s="44"/>
      <c r="RFF426" s="44"/>
      <c r="RFG426" s="44"/>
      <c r="RFH426" s="44"/>
      <c r="RFI426" s="44"/>
      <c r="RFJ426" s="44"/>
      <c r="RFK426" s="44"/>
      <c r="RFL426" s="44"/>
      <c r="RFM426" s="44"/>
      <c r="RFN426" s="44"/>
      <c r="RFO426" s="44"/>
      <c r="RFP426" s="44"/>
      <c r="RFQ426" s="44"/>
      <c r="RFR426" s="44"/>
      <c r="RFS426" s="44"/>
      <c r="RFT426" s="44"/>
      <c r="RFU426" s="44"/>
      <c r="RFV426" s="44"/>
      <c r="RFW426" s="44"/>
      <c r="RFX426" s="44"/>
      <c r="RFY426" s="44"/>
      <c r="RFZ426" s="44"/>
      <c r="RGA426" s="44"/>
      <c r="RGB426" s="44"/>
      <c r="RGC426" s="44"/>
      <c r="RGD426" s="44"/>
      <c r="RGE426" s="44"/>
      <c r="RGF426" s="44"/>
      <c r="RGG426" s="44"/>
      <c r="RGH426" s="44"/>
      <c r="RGI426" s="44"/>
      <c r="RGJ426" s="44"/>
      <c r="RGK426" s="44"/>
      <c r="RGL426" s="44"/>
      <c r="RGM426" s="44"/>
      <c r="RGN426" s="44"/>
      <c r="RGO426" s="44"/>
      <c r="RGP426" s="44"/>
      <c r="RGQ426" s="44"/>
      <c r="RGR426" s="44"/>
      <c r="RGS426" s="44"/>
      <c r="RGT426" s="44"/>
      <c r="RGU426" s="44"/>
      <c r="RGV426" s="44"/>
      <c r="RGW426" s="44"/>
      <c r="RGX426" s="44"/>
      <c r="RGY426" s="44"/>
      <c r="RGZ426" s="44"/>
      <c r="RHA426" s="44"/>
      <c r="RHB426" s="44"/>
      <c r="RHC426" s="44"/>
      <c r="RHD426" s="44"/>
      <c r="RHE426" s="44"/>
      <c r="RHF426" s="44"/>
      <c r="RHG426" s="44"/>
      <c r="RHH426" s="44"/>
      <c r="RHI426" s="44"/>
      <c r="RHJ426" s="44"/>
      <c r="RHK426" s="44"/>
      <c r="RHL426" s="44"/>
      <c r="RHM426" s="44"/>
      <c r="RHN426" s="44"/>
      <c r="RHO426" s="44"/>
      <c r="RHP426" s="44"/>
      <c r="RHQ426" s="44"/>
      <c r="RHR426" s="44"/>
      <c r="RHS426" s="44"/>
      <c r="RHT426" s="44"/>
      <c r="RHU426" s="44"/>
      <c r="RHV426" s="44"/>
      <c r="RHW426" s="44"/>
      <c r="RHX426" s="44"/>
      <c r="RHY426" s="44"/>
      <c r="RHZ426" s="44"/>
      <c r="RIA426" s="44"/>
      <c r="RIB426" s="44"/>
      <c r="RIC426" s="44"/>
      <c r="RID426" s="44"/>
      <c r="RIE426" s="44"/>
      <c r="RIF426" s="44"/>
      <c r="RIG426" s="44"/>
      <c r="RIH426" s="44"/>
      <c r="RII426" s="44"/>
      <c r="RIJ426" s="44"/>
      <c r="RIK426" s="44"/>
      <c r="RIL426" s="44"/>
      <c r="RIM426" s="44"/>
      <c r="RIN426" s="44"/>
      <c r="RIO426" s="44"/>
      <c r="RIP426" s="44"/>
      <c r="RIQ426" s="44"/>
      <c r="RIR426" s="44"/>
      <c r="RIS426" s="44"/>
      <c r="RIT426" s="44"/>
      <c r="RIU426" s="44"/>
      <c r="RIV426" s="44"/>
      <c r="RIW426" s="44"/>
      <c r="RIX426" s="44"/>
      <c r="RIY426" s="44"/>
      <c r="RIZ426" s="44"/>
      <c r="RJA426" s="44"/>
      <c r="RJB426" s="44"/>
      <c r="RJC426" s="44"/>
      <c r="RJD426" s="44"/>
      <c r="RJE426" s="44"/>
      <c r="RJF426" s="44"/>
      <c r="RJG426" s="44"/>
      <c r="RJH426" s="44"/>
      <c r="RJI426" s="44"/>
      <c r="RJJ426" s="44"/>
      <c r="RJK426" s="44"/>
      <c r="RJL426" s="44"/>
      <c r="RJM426" s="44"/>
      <c r="RJN426" s="44"/>
      <c r="RJO426" s="44"/>
      <c r="RJP426" s="44"/>
      <c r="RJQ426" s="44"/>
      <c r="RJR426" s="44"/>
      <c r="RJS426" s="44"/>
      <c r="RJT426" s="44"/>
      <c r="RJU426" s="44"/>
      <c r="RJV426" s="44"/>
      <c r="RJW426" s="44"/>
      <c r="RJX426" s="44"/>
      <c r="RJY426" s="44"/>
      <c r="RJZ426" s="44"/>
      <c r="RKA426" s="44"/>
      <c r="RKB426" s="44"/>
      <c r="RKC426" s="44"/>
      <c r="RKD426" s="44"/>
      <c r="RKE426" s="44"/>
      <c r="RKF426" s="44"/>
      <c r="RKG426" s="44"/>
      <c r="RKH426" s="44"/>
      <c r="RKI426" s="44"/>
      <c r="RKJ426" s="44"/>
      <c r="RKK426" s="44"/>
      <c r="RKL426" s="44"/>
      <c r="RKM426" s="44"/>
      <c r="RKN426" s="44"/>
      <c r="RKO426" s="44"/>
      <c r="RKP426" s="44"/>
      <c r="RKQ426" s="44"/>
      <c r="RKR426" s="44"/>
      <c r="RKS426" s="44"/>
      <c r="RKT426" s="44"/>
      <c r="RKU426" s="44"/>
      <c r="RKV426" s="44"/>
      <c r="RKW426" s="44"/>
      <c r="RKX426" s="44"/>
      <c r="RKY426" s="44"/>
      <c r="RKZ426" s="44"/>
      <c r="RLA426" s="44"/>
      <c r="RLB426" s="44"/>
      <c r="RLC426" s="44"/>
      <c r="RLD426" s="44"/>
      <c r="RLE426" s="44"/>
      <c r="RLF426" s="44"/>
      <c r="RLG426" s="44"/>
      <c r="RLH426" s="44"/>
      <c r="RLI426" s="44"/>
      <c r="RLJ426" s="44"/>
      <c r="RLK426" s="44"/>
      <c r="RLL426" s="44"/>
      <c r="RLM426" s="44"/>
      <c r="RLN426" s="44"/>
      <c r="RLO426" s="44"/>
      <c r="RLP426" s="44"/>
      <c r="RLQ426" s="44"/>
      <c r="RLR426" s="44"/>
      <c r="RLS426" s="44"/>
      <c r="RLT426" s="44"/>
      <c r="RLU426" s="44"/>
      <c r="RLV426" s="44"/>
      <c r="RLW426" s="44"/>
      <c r="RLX426" s="44"/>
      <c r="RLY426" s="44"/>
      <c r="RLZ426" s="44"/>
      <c r="RMA426" s="44"/>
      <c r="RMB426" s="44"/>
      <c r="RMC426" s="44"/>
      <c r="RMD426" s="44"/>
      <c r="RME426" s="44"/>
      <c r="RMF426" s="44"/>
      <c r="RMG426" s="44"/>
      <c r="RMH426" s="44"/>
      <c r="RMI426" s="44"/>
      <c r="RMJ426" s="44"/>
      <c r="RMK426" s="44"/>
      <c r="RML426" s="44"/>
      <c r="RMM426" s="44"/>
      <c r="RMN426" s="44"/>
      <c r="RMO426" s="44"/>
      <c r="RMP426" s="44"/>
      <c r="RMQ426" s="44"/>
      <c r="RMR426" s="44"/>
      <c r="RMS426" s="44"/>
      <c r="RMT426" s="44"/>
      <c r="RMU426" s="44"/>
      <c r="RMV426" s="44"/>
      <c r="RMW426" s="44"/>
      <c r="RMX426" s="44"/>
      <c r="RMY426" s="44"/>
      <c r="RMZ426" s="44"/>
      <c r="RNA426" s="44"/>
      <c r="RNB426" s="44"/>
      <c r="RNC426" s="44"/>
      <c r="RND426" s="44"/>
      <c r="RNE426" s="44"/>
      <c r="RNF426" s="44"/>
      <c r="RNG426" s="44"/>
      <c r="RNH426" s="44"/>
      <c r="RNI426" s="44"/>
      <c r="RNJ426" s="44"/>
      <c r="RNK426" s="44"/>
      <c r="RNL426" s="44"/>
      <c r="RNM426" s="44"/>
      <c r="RNN426" s="44"/>
      <c r="RNO426" s="44"/>
      <c r="RNP426" s="44"/>
      <c r="RNQ426" s="44"/>
      <c r="RNR426" s="44"/>
      <c r="RNS426" s="44"/>
      <c r="RNT426" s="44"/>
      <c r="RNU426" s="44"/>
      <c r="RNV426" s="44"/>
      <c r="RNW426" s="44"/>
      <c r="RNX426" s="44"/>
      <c r="RNY426" s="44"/>
      <c r="RNZ426" s="44"/>
      <c r="ROA426" s="44"/>
      <c r="ROB426" s="44"/>
      <c r="ROC426" s="44"/>
      <c r="ROD426" s="44"/>
      <c r="ROE426" s="44"/>
      <c r="ROF426" s="44"/>
      <c r="ROG426" s="44"/>
      <c r="ROH426" s="44"/>
      <c r="ROI426" s="44"/>
      <c r="ROJ426" s="44"/>
      <c r="ROK426" s="44"/>
      <c r="ROL426" s="44"/>
      <c r="ROM426" s="44"/>
      <c r="RON426" s="44"/>
      <c r="ROO426" s="44"/>
      <c r="ROP426" s="44"/>
      <c r="ROQ426" s="44"/>
      <c r="ROR426" s="44"/>
      <c r="ROS426" s="44"/>
      <c r="ROT426" s="44"/>
      <c r="ROU426" s="44"/>
      <c r="ROV426" s="44"/>
      <c r="ROW426" s="44"/>
      <c r="ROX426" s="44"/>
      <c r="ROY426" s="44"/>
      <c r="ROZ426" s="44"/>
      <c r="RPA426" s="44"/>
      <c r="RPB426" s="44"/>
      <c r="RPC426" s="44"/>
      <c r="RPD426" s="44"/>
      <c r="RPE426" s="44"/>
      <c r="RPF426" s="44"/>
      <c r="RPG426" s="44"/>
      <c r="RPH426" s="44"/>
      <c r="RPI426" s="44"/>
      <c r="RPJ426" s="44"/>
      <c r="RPK426" s="44"/>
      <c r="RPL426" s="44"/>
      <c r="RPM426" s="44"/>
      <c r="RPN426" s="44"/>
      <c r="RPO426" s="44"/>
      <c r="RPP426" s="44"/>
      <c r="RPQ426" s="44"/>
      <c r="RPR426" s="44"/>
      <c r="RPS426" s="44"/>
      <c r="RPT426" s="44"/>
      <c r="RPU426" s="44"/>
      <c r="RPV426" s="44"/>
      <c r="RPW426" s="44"/>
      <c r="RPX426" s="44"/>
      <c r="RPY426" s="44"/>
      <c r="RPZ426" s="44"/>
      <c r="RQA426" s="44"/>
      <c r="RQB426" s="44"/>
      <c r="RQC426" s="44"/>
      <c r="RQD426" s="44"/>
      <c r="RQE426" s="44"/>
      <c r="RQF426" s="44"/>
      <c r="RQG426" s="44"/>
      <c r="RQH426" s="44"/>
      <c r="RQI426" s="44"/>
      <c r="RQJ426" s="44"/>
      <c r="RQK426" s="44"/>
      <c r="RQL426" s="44"/>
      <c r="RQM426" s="44"/>
      <c r="RQN426" s="44"/>
      <c r="RQO426" s="44"/>
      <c r="RQP426" s="44"/>
      <c r="RQQ426" s="44"/>
      <c r="RQR426" s="44"/>
      <c r="RQS426" s="44"/>
      <c r="RQT426" s="44"/>
      <c r="RQU426" s="44"/>
      <c r="RQV426" s="44"/>
      <c r="RQW426" s="44"/>
      <c r="RQX426" s="44"/>
      <c r="RQY426" s="44"/>
      <c r="RQZ426" s="44"/>
      <c r="RRA426" s="44"/>
      <c r="RRB426" s="44"/>
      <c r="RRC426" s="44"/>
      <c r="RRD426" s="44"/>
      <c r="RRE426" s="44"/>
      <c r="RRF426" s="44"/>
      <c r="RRG426" s="44"/>
      <c r="RRH426" s="44"/>
      <c r="RRI426" s="44"/>
      <c r="RRJ426" s="44"/>
      <c r="RRK426" s="44"/>
      <c r="RRL426" s="44"/>
      <c r="RRM426" s="44"/>
      <c r="RRN426" s="44"/>
      <c r="RRO426" s="44"/>
      <c r="RRP426" s="44"/>
      <c r="RRQ426" s="44"/>
      <c r="RRR426" s="44"/>
      <c r="RRS426" s="44"/>
      <c r="RRT426" s="44"/>
      <c r="RRU426" s="44"/>
      <c r="RRV426" s="44"/>
      <c r="RRW426" s="44"/>
      <c r="RRX426" s="44"/>
      <c r="RRY426" s="44"/>
      <c r="RRZ426" s="44"/>
      <c r="RSA426" s="44"/>
      <c r="RSB426" s="44"/>
      <c r="RSC426" s="44"/>
      <c r="RSD426" s="44"/>
      <c r="RSE426" s="44"/>
      <c r="RSF426" s="44"/>
      <c r="RSG426" s="44"/>
      <c r="RSH426" s="44"/>
      <c r="RSI426" s="44"/>
      <c r="RSJ426" s="44"/>
      <c r="RSK426" s="44"/>
      <c r="RSL426" s="44"/>
      <c r="RSM426" s="44"/>
      <c r="RSN426" s="44"/>
      <c r="RSO426" s="44"/>
      <c r="RSP426" s="44"/>
      <c r="RSQ426" s="44"/>
      <c r="RSR426" s="44"/>
      <c r="RSS426" s="44"/>
      <c r="RST426" s="44"/>
      <c r="RSU426" s="44"/>
      <c r="RSV426" s="44"/>
      <c r="RSW426" s="44"/>
      <c r="RSX426" s="44"/>
      <c r="RSY426" s="44"/>
      <c r="RSZ426" s="44"/>
      <c r="RTA426" s="44"/>
      <c r="RTB426" s="44"/>
      <c r="RTC426" s="44"/>
      <c r="RTD426" s="44"/>
      <c r="RTE426" s="44"/>
      <c r="RTF426" s="44"/>
      <c r="RTG426" s="44"/>
      <c r="RTH426" s="44"/>
      <c r="RTI426" s="44"/>
      <c r="RTJ426" s="44"/>
      <c r="RTK426" s="44"/>
      <c r="RTL426" s="44"/>
      <c r="RTM426" s="44"/>
      <c r="RTN426" s="44"/>
      <c r="RTO426" s="44"/>
      <c r="RTP426" s="44"/>
      <c r="RTQ426" s="44"/>
      <c r="RTR426" s="44"/>
      <c r="RTS426" s="44"/>
      <c r="RTT426" s="44"/>
      <c r="RTU426" s="44"/>
      <c r="RTV426" s="44"/>
      <c r="RTW426" s="44"/>
      <c r="RTX426" s="44"/>
      <c r="RTY426" s="44"/>
      <c r="RTZ426" s="44"/>
      <c r="RUA426" s="44"/>
      <c r="RUB426" s="44"/>
      <c r="RUC426" s="44"/>
      <c r="RUD426" s="44"/>
      <c r="RUE426" s="44"/>
      <c r="RUF426" s="44"/>
      <c r="RUG426" s="44"/>
      <c r="RUH426" s="44"/>
      <c r="RUI426" s="44"/>
      <c r="RUJ426" s="44"/>
      <c r="RUK426" s="44"/>
      <c r="RUL426" s="44"/>
      <c r="RUM426" s="44"/>
      <c r="RUN426" s="44"/>
      <c r="RUO426" s="44"/>
      <c r="RUP426" s="44"/>
      <c r="RUQ426" s="44"/>
      <c r="RUR426" s="44"/>
      <c r="RUS426" s="44"/>
      <c r="RUT426" s="44"/>
      <c r="RUU426" s="44"/>
      <c r="RUV426" s="44"/>
      <c r="RUW426" s="44"/>
      <c r="RUX426" s="44"/>
      <c r="RUY426" s="44"/>
      <c r="RUZ426" s="44"/>
      <c r="RVA426" s="44"/>
      <c r="RVB426" s="44"/>
      <c r="RVC426" s="44"/>
      <c r="RVD426" s="44"/>
      <c r="RVE426" s="44"/>
      <c r="RVF426" s="44"/>
      <c r="RVG426" s="44"/>
      <c r="RVH426" s="44"/>
      <c r="RVI426" s="44"/>
      <c r="RVJ426" s="44"/>
      <c r="RVK426" s="44"/>
      <c r="RVL426" s="44"/>
      <c r="RVM426" s="44"/>
      <c r="RVN426" s="44"/>
      <c r="RVO426" s="44"/>
      <c r="RVP426" s="44"/>
      <c r="RVQ426" s="44"/>
      <c r="RVR426" s="44"/>
      <c r="RVS426" s="44"/>
      <c r="RVT426" s="44"/>
      <c r="RVU426" s="44"/>
      <c r="RVV426" s="44"/>
      <c r="RVW426" s="44"/>
      <c r="RVX426" s="44"/>
      <c r="RVY426" s="44"/>
      <c r="RVZ426" s="44"/>
      <c r="RWA426" s="44"/>
      <c r="RWB426" s="44"/>
      <c r="RWC426" s="44"/>
      <c r="RWD426" s="44"/>
      <c r="RWE426" s="44"/>
      <c r="RWF426" s="44"/>
      <c r="RWG426" s="44"/>
      <c r="RWH426" s="44"/>
      <c r="RWI426" s="44"/>
      <c r="RWJ426" s="44"/>
      <c r="RWK426" s="44"/>
      <c r="RWL426" s="44"/>
      <c r="RWM426" s="44"/>
      <c r="RWN426" s="44"/>
      <c r="RWO426" s="44"/>
      <c r="RWP426" s="44"/>
      <c r="RWQ426" s="44"/>
      <c r="RWR426" s="44"/>
      <c r="RWS426" s="44"/>
      <c r="RWT426" s="44"/>
      <c r="RWU426" s="44"/>
      <c r="RWV426" s="44"/>
      <c r="RWW426" s="44"/>
      <c r="RWX426" s="44"/>
      <c r="RWY426" s="44"/>
      <c r="RWZ426" s="44"/>
      <c r="RXA426" s="44"/>
      <c r="RXB426" s="44"/>
      <c r="RXC426" s="44"/>
      <c r="RXD426" s="44"/>
      <c r="RXE426" s="44"/>
      <c r="RXF426" s="44"/>
      <c r="RXG426" s="44"/>
      <c r="RXH426" s="44"/>
      <c r="RXI426" s="44"/>
      <c r="RXJ426" s="44"/>
      <c r="RXK426" s="44"/>
      <c r="RXL426" s="44"/>
      <c r="RXM426" s="44"/>
      <c r="RXN426" s="44"/>
      <c r="RXO426" s="44"/>
      <c r="RXP426" s="44"/>
      <c r="RXQ426" s="44"/>
      <c r="RXR426" s="44"/>
      <c r="RXS426" s="44"/>
      <c r="RXT426" s="44"/>
      <c r="RXU426" s="44"/>
      <c r="RXV426" s="44"/>
      <c r="RXW426" s="44"/>
      <c r="RXX426" s="44"/>
      <c r="RXY426" s="44"/>
      <c r="RXZ426" s="44"/>
      <c r="RYA426" s="44"/>
      <c r="RYB426" s="44"/>
      <c r="RYC426" s="44"/>
      <c r="RYD426" s="44"/>
      <c r="RYE426" s="44"/>
      <c r="RYF426" s="44"/>
      <c r="RYG426" s="44"/>
      <c r="RYH426" s="44"/>
      <c r="RYI426" s="44"/>
      <c r="RYJ426" s="44"/>
      <c r="RYK426" s="44"/>
      <c r="RYL426" s="44"/>
      <c r="RYM426" s="44"/>
      <c r="RYN426" s="44"/>
      <c r="RYO426" s="44"/>
      <c r="RYP426" s="44"/>
      <c r="RYQ426" s="44"/>
      <c r="RYR426" s="44"/>
      <c r="RYS426" s="44"/>
      <c r="RYT426" s="44"/>
      <c r="RYU426" s="44"/>
      <c r="RYV426" s="44"/>
      <c r="RYW426" s="44"/>
      <c r="RYX426" s="44"/>
      <c r="RYY426" s="44"/>
      <c r="RYZ426" s="44"/>
      <c r="RZA426" s="44"/>
      <c r="RZB426" s="44"/>
      <c r="RZC426" s="44"/>
      <c r="RZD426" s="44"/>
      <c r="RZE426" s="44"/>
      <c r="RZF426" s="44"/>
      <c r="RZG426" s="44"/>
      <c r="RZH426" s="44"/>
      <c r="RZI426" s="44"/>
      <c r="RZJ426" s="44"/>
      <c r="RZK426" s="44"/>
      <c r="RZL426" s="44"/>
      <c r="RZM426" s="44"/>
      <c r="RZN426" s="44"/>
      <c r="RZO426" s="44"/>
      <c r="RZP426" s="44"/>
      <c r="RZQ426" s="44"/>
      <c r="RZR426" s="44"/>
      <c r="RZS426" s="44"/>
      <c r="RZT426" s="44"/>
      <c r="RZU426" s="44"/>
      <c r="RZV426" s="44"/>
      <c r="RZW426" s="44"/>
      <c r="RZX426" s="44"/>
      <c r="RZY426" s="44"/>
      <c r="RZZ426" s="44"/>
      <c r="SAA426" s="44"/>
      <c r="SAB426" s="44"/>
      <c r="SAC426" s="44"/>
      <c r="SAD426" s="44"/>
      <c r="SAE426" s="44"/>
      <c r="SAF426" s="44"/>
      <c r="SAG426" s="44"/>
      <c r="SAH426" s="44"/>
      <c r="SAI426" s="44"/>
      <c r="SAJ426" s="44"/>
      <c r="SAK426" s="44"/>
      <c r="SAL426" s="44"/>
      <c r="SAM426" s="44"/>
      <c r="SAN426" s="44"/>
      <c r="SAO426" s="44"/>
      <c r="SAP426" s="44"/>
      <c r="SAQ426" s="44"/>
      <c r="SAR426" s="44"/>
      <c r="SAS426" s="44"/>
      <c r="SAT426" s="44"/>
      <c r="SAU426" s="44"/>
      <c r="SAV426" s="44"/>
      <c r="SAW426" s="44"/>
      <c r="SAX426" s="44"/>
      <c r="SAY426" s="44"/>
      <c r="SAZ426" s="44"/>
      <c r="SBA426" s="44"/>
      <c r="SBB426" s="44"/>
      <c r="SBC426" s="44"/>
      <c r="SBD426" s="44"/>
      <c r="SBE426" s="44"/>
      <c r="SBF426" s="44"/>
      <c r="SBG426" s="44"/>
      <c r="SBH426" s="44"/>
      <c r="SBI426" s="44"/>
      <c r="SBJ426" s="44"/>
      <c r="SBK426" s="44"/>
      <c r="SBL426" s="44"/>
      <c r="SBM426" s="44"/>
      <c r="SBN426" s="44"/>
      <c r="SBO426" s="44"/>
      <c r="SBP426" s="44"/>
      <c r="SBQ426" s="44"/>
      <c r="SBR426" s="44"/>
      <c r="SBS426" s="44"/>
      <c r="SBT426" s="44"/>
      <c r="SBU426" s="44"/>
      <c r="SBV426" s="44"/>
      <c r="SBW426" s="44"/>
      <c r="SBX426" s="44"/>
      <c r="SBY426" s="44"/>
      <c r="SBZ426" s="44"/>
      <c r="SCA426" s="44"/>
      <c r="SCB426" s="44"/>
      <c r="SCC426" s="44"/>
      <c r="SCD426" s="44"/>
      <c r="SCE426" s="44"/>
      <c r="SCF426" s="44"/>
      <c r="SCG426" s="44"/>
      <c r="SCH426" s="44"/>
      <c r="SCI426" s="44"/>
      <c r="SCJ426" s="44"/>
      <c r="SCK426" s="44"/>
      <c r="SCL426" s="44"/>
      <c r="SCM426" s="44"/>
      <c r="SCN426" s="44"/>
      <c r="SCO426" s="44"/>
      <c r="SCP426" s="44"/>
      <c r="SCQ426" s="44"/>
      <c r="SCR426" s="44"/>
      <c r="SCS426" s="44"/>
      <c r="SCT426" s="44"/>
      <c r="SCU426" s="44"/>
      <c r="SCV426" s="44"/>
      <c r="SCW426" s="44"/>
      <c r="SCX426" s="44"/>
      <c r="SCY426" s="44"/>
      <c r="SCZ426" s="44"/>
      <c r="SDA426" s="44"/>
      <c r="SDB426" s="44"/>
      <c r="SDC426" s="44"/>
      <c r="SDD426" s="44"/>
      <c r="SDE426" s="44"/>
      <c r="SDF426" s="44"/>
      <c r="SDG426" s="44"/>
      <c r="SDH426" s="44"/>
      <c r="SDI426" s="44"/>
      <c r="SDJ426" s="44"/>
      <c r="SDK426" s="44"/>
      <c r="SDL426" s="44"/>
      <c r="SDM426" s="44"/>
      <c r="SDN426" s="44"/>
      <c r="SDO426" s="44"/>
      <c r="SDP426" s="44"/>
      <c r="SDQ426" s="44"/>
      <c r="SDR426" s="44"/>
      <c r="SDS426" s="44"/>
      <c r="SDT426" s="44"/>
      <c r="SDU426" s="44"/>
      <c r="SDV426" s="44"/>
      <c r="SDW426" s="44"/>
      <c r="SDX426" s="44"/>
      <c r="SDY426" s="44"/>
      <c r="SDZ426" s="44"/>
      <c r="SEA426" s="44"/>
      <c r="SEB426" s="44"/>
      <c r="SEC426" s="44"/>
      <c r="SED426" s="44"/>
      <c r="SEE426" s="44"/>
      <c r="SEF426" s="44"/>
      <c r="SEG426" s="44"/>
      <c r="SEH426" s="44"/>
      <c r="SEI426" s="44"/>
      <c r="SEJ426" s="44"/>
      <c r="SEK426" s="44"/>
      <c r="SEL426" s="44"/>
      <c r="SEM426" s="44"/>
      <c r="SEN426" s="44"/>
      <c r="SEO426" s="44"/>
      <c r="SEP426" s="44"/>
      <c r="SEQ426" s="44"/>
      <c r="SER426" s="44"/>
      <c r="SES426" s="44"/>
      <c r="SET426" s="44"/>
      <c r="SEU426" s="44"/>
      <c r="SEV426" s="44"/>
      <c r="SEW426" s="44"/>
      <c r="SEX426" s="44"/>
      <c r="SEY426" s="44"/>
      <c r="SEZ426" s="44"/>
      <c r="SFA426" s="44"/>
      <c r="SFB426" s="44"/>
      <c r="SFC426" s="44"/>
      <c r="SFD426" s="44"/>
      <c r="SFE426" s="44"/>
      <c r="SFF426" s="44"/>
      <c r="SFG426" s="44"/>
      <c r="SFH426" s="44"/>
      <c r="SFI426" s="44"/>
      <c r="SFJ426" s="44"/>
      <c r="SFK426" s="44"/>
      <c r="SFL426" s="44"/>
      <c r="SFM426" s="44"/>
      <c r="SFN426" s="44"/>
      <c r="SFO426" s="44"/>
      <c r="SFP426" s="44"/>
      <c r="SFQ426" s="44"/>
      <c r="SFR426" s="44"/>
      <c r="SFS426" s="44"/>
      <c r="SFT426" s="44"/>
      <c r="SFU426" s="44"/>
      <c r="SFV426" s="44"/>
      <c r="SFW426" s="44"/>
      <c r="SFX426" s="44"/>
      <c r="SFY426" s="44"/>
      <c r="SFZ426" s="44"/>
      <c r="SGA426" s="44"/>
      <c r="SGB426" s="44"/>
      <c r="SGC426" s="44"/>
      <c r="SGD426" s="44"/>
      <c r="SGE426" s="44"/>
      <c r="SGF426" s="44"/>
      <c r="SGG426" s="44"/>
      <c r="SGH426" s="44"/>
      <c r="SGI426" s="44"/>
      <c r="SGJ426" s="44"/>
      <c r="SGK426" s="44"/>
      <c r="SGL426" s="44"/>
      <c r="SGM426" s="44"/>
      <c r="SGN426" s="44"/>
      <c r="SGO426" s="44"/>
      <c r="SGP426" s="44"/>
      <c r="SGQ426" s="44"/>
      <c r="SGR426" s="44"/>
      <c r="SGS426" s="44"/>
      <c r="SGT426" s="44"/>
      <c r="SGU426" s="44"/>
      <c r="SGV426" s="44"/>
      <c r="SGW426" s="44"/>
      <c r="SGX426" s="44"/>
      <c r="SGY426" s="44"/>
      <c r="SGZ426" s="44"/>
      <c r="SHA426" s="44"/>
      <c r="SHB426" s="44"/>
      <c r="SHC426" s="44"/>
      <c r="SHD426" s="44"/>
      <c r="SHE426" s="44"/>
      <c r="SHF426" s="44"/>
      <c r="SHG426" s="44"/>
      <c r="SHH426" s="44"/>
      <c r="SHI426" s="44"/>
      <c r="SHJ426" s="44"/>
      <c r="SHK426" s="44"/>
      <c r="SHL426" s="44"/>
      <c r="SHM426" s="44"/>
      <c r="SHN426" s="44"/>
      <c r="SHO426" s="44"/>
      <c r="SHP426" s="44"/>
      <c r="SHQ426" s="44"/>
      <c r="SHR426" s="44"/>
      <c r="SHS426" s="44"/>
      <c r="SHT426" s="44"/>
      <c r="SHU426" s="44"/>
      <c r="SHV426" s="44"/>
      <c r="SHW426" s="44"/>
      <c r="SHX426" s="44"/>
      <c r="SHY426" s="44"/>
      <c r="SHZ426" s="44"/>
      <c r="SIA426" s="44"/>
      <c r="SIB426" s="44"/>
      <c r="SIC426" s="44"/>
      <c r="SID426" s="44"/>
      <c r="SIE426" s="44"/>
      <c r="SIF426" s="44"/>
      <c r="SIG426" s="44"/>
      <c r="SIH426" s="44"/>
      <c r="SII426" s="44"/>
      <c r="SIJ426" s="44"/>
      <c r="SIK426" s="44"/>
      <c r="SIL426" s="44"/>
      <c r="SIM426" s="44"/>
      <c r="SIN426" s="44"/>
      <c r="SIO426" s="44"/>
      <c r="SIP426" s="44"/>
      <c r="SIQ426" s="44"/>
      <c r="SIR426" s="44"/>
      <c r="SIS426" s="44"/>
      <c r="SIT426" s="44"/>
      <c r="SIU426" s="44"/>
      <c r="SIV426" s="44"/>
      <c r="SIW426" s="44"/>
      <c r="SIX426" s="44"/>
      <c r="SIY426" s="44"/>
      <c r="SIZ426" s="44"/>
      <c r="SJA426" s="44"/>
      <c r="SJB426" s="44"/>
      <c r="SJC426" s="44"/>
      <c r="SJD426" s="44"/>
      <c r="SJE426" s="44"/>
      <c r="SJF426" s="44"/>
      <c r="SJG426" s="44"/>
      <c r="SJH426" s="44"/>
      <c r="SJI426" s="44"/>
      <c r="SJJ426" s="44"/>
      <c r="SJK426" s="44"/>
      <c r="SJL426" s="44"/>
      <c r="SJM426" s="44"/>
      <c r="SJN426" s="44"/>
      <c r="SJO426" s="44"/>
      <c r="SJP426" s="44"/>
      <c r="SJQ426" s="44"/>
      <c r="SJR426" s="44"/>
      <c r="SJS426" s="44"/>
      <c r="SJT426" s="44"/>
      <c r="SJU426" s="44"/>
      <c r="SJV426" s="44"/>
      <c r="SJW426" s="44"/>
      <c r="SJX426" s="44"/>
      <c r="SJY426" s="44"/>
      <c r="SJZ426" s="44"/>
      <c r="SKA426" s="44"/>
      <c r="SKB426" s="44"/>
      <c r="SKC426" s="44"/>
      <c r="SKD426" s="44"/>
      <c r="SKE426" s="44"/>
      <c r="SKF426" s="44"/>
      <c r="SKG426" s="44"/>
      <c r="SKH426" s="44"/>
      <c r="SKI426" s="44"/>
      <c r="SKJ426" s="44"/>
      <c r="SKK426" s="44"/>
      <c r="SKL426" s="44"/>
      <c r="SKM426" s="44"/>
      <c r="SKN426" s="44"/>
      <c r="SKO426" s="44"/>
      <c r="SKP426" s="44"/>
      <c r="SKQ426" s="44"/>
      <c r="SKR426" s="44"/>
      <c r="SKS426" s="44"/>
      <c r="SKT426" s="44"/>
      <c r="SKU426" s="44"/>
      <c r="SKV426" s="44"/>
      <c r="SKW426" s="44"/>
      <c r="SKX426" s="44"/>
      <c r="SKY426" s="44"/>
      <c r="SKZ426" s="44"/>
      <c r="SLA426" s="44"/>
      <c r="SLB426" s="44"/>
      <c r="SLC426" s="44"/>
      <c r="SLD426" s="44"/>
      <c r="SLE426" s="44"/>
      <c r="SLF426" s="44"/>
      <c r="SLG426" s="44"/>
      <c r="SLH426" s="44"/>
      <c r="SLI426" s="44"/>
      <c r="SLJ426" s="44"/>
      <c r="SLK426" s="44"/>
      <c r="SLL426" s="44"/>
      <c r="SLM426" s="44"/>
      <c r="SLN426" s="44"/>
      <c r="SLO426" s="44"/>
      <c r="SLP426" s="44"/>
      <c r="SLQ426" s="44"/>
      <c r="SLR426" s="44"/>
      <c r="SLS426" s="44"/>
      <c r="SLT426" s="44"/>
      <c r="SLU426" s="44"/>
      <c r="SLV426" s="44"/>
      <c r="SLW426" s="44"/>
      <c r="SLX426" s="44"/>
      <c r="SLY426" s="44"/>
      <c r="SLZ426" s="44"/>
      <c r="SMA426" s="44"/>
      <c r="SMB426" s="44"/>
      <c r="SMC426" s="44"/>
      <c r="SMD426" s="44"/>
      <c r="SME426" s="44"/>
      <c r="SMF426" s="44"/>
      <c r="SMG426" s="44"/>
      <c r="SMH426" s="44"/>
      <c r="SMI426" s="44"/>
      <c r="SMJ426" s="44"/>
      <c r="SMK426" s="44"/>
      <c r="SML426" s="44"/>
      <c r="SMM426" s="44"/>
      <c r="SMN426" s="44"/>
      <c r="SMO426" s="44"/>
      <c r="SMP426" s="44"/>
      <c r="SMQ426" s="44"/>
      <c r="SMR426" s="44"/>
      <c r="SMS426" s="44"/>
      <c r="SMT426" s="44"/>
      <c r="SMU426" s="44"/>
      <c r="SMV426" s="44"/>
      <c r="SMW426" s="44"/>
      <c r="SMX426" s="44"/>
      <c r="SMY426" s="44"/>
      <c r="SMZ426" s="44"/>
      <c r="SNA426" s="44"/>
      <c r="SNB426" s="44"/>
      <c r="SNC426" s="44"/>
      <c r="SND426" s="44"/>
      <c r="SNE426" s="44"/>
      <c r="SNF426" s="44"/>
      <c r="SNG426" s="44"/>
      <c r="SNH426" s="44"/>
      <c r="SNI426" s="44"/>
      <c r="SNJ426" s="44"/>
      <c r="SNK426" s="44"/>
      <c r="SNL426" s="44"/>
      <c r="SNM426" s="44"/>
      <c r="SNN426" s="44"/>
      <c r="SNO426" s="44"/>
      <c r="SNP426" s="44"/>
      <c r="SNQ426" s="44"/>
      <c r="SNR426" s="44"/>
      <c r="SNS426" s="44"/>
      <c r="SNT426" s="44"/>
      <c r="SNU426" s="44"/>
      <c r="SNV426" s="44"/>
      <c r="SNW426" s="44"/>
      <c r="SNX426" s="44"/>
      <c r="SNY426" s="44"/>
      <c r="SNZ426" s="44"/>
      <c r="SOA426" s="44"/>
      <c r="SOB426" s="44"/>
      <c r="SOC426" s="44"/>
      <c r="SOD426" s="44"/>
      <c r="SOE426" s="44"/>
      <c r="SOF426" s="44"/>
      <c r="SOG426" s="44"/>
      <c r="SOH426" s="44"/>
      <c r="SOI426" s="44"/>
      <c r="SOJ426" s="44"/>
      <c r="SOK426" s="44"/>
      <c r="SOL426" s="44"/>
      <c r="SOM426" s="44"/>
      <c r="SON426" s="44"/>
      <c r="SOO426" s="44"/>
      <c r="SOP426" s="44"/>
      <c r="SOQ426" s="44"/>
      <c r="SOR426" s="44"/>
      <c r="SOS426" s="44"/>
      <c r="SOT426" s="44"/>
      <c r="SOU426" s="44"/>
      <c r="SOV426" s="44"/>
      <c r="SOW426" s="44"/>
      <c r="SOX426" s="44"/>
      <c r="SOY426" s="44"/>
      <c r="SOZ426" s="44"/>
      <c r="SPA426" s="44"/>
      <c r="SPB426" s="44"/>
      <c r="SPC426" s="44"/>
      <c r="SPD426" s="44"/>
      <c r="SPE426" s="44"/>
      <c r="SPF426" s="44"/>
      <c r="SPG426" s="44"/>
      <c r="SPH426" s="44"/>
      <c r="SPI426" s="44"/>
      <c r="SPJ426" s="44"/>
      <c r="SPK426" s="44"/>
      <c r="SPL426" s="44"/>
      <c r="SPM426" s="44"/>
      <c r="SPN426" s="44"/>
      <c r="SPO426" s="44"/>
      <c r="SPP426" s="44"/>
      <c r="SPQ426" s="44"/>
      <c r="SPR426" s="44"/>
      <c r="SPS426" s="44"/>
      <c r="SPT426" s="44"/>
      <c r="SPU426" s="44"/>
      <c r="SPV426" s="44"/>
      <c r="SPW426" s="44"/>
      <c r="SPX426" s="44"/>
      <c r="SPY426" s="44"/>
      <c r="SPZ426" s="44"/>
      <c r="SQA426" s="44"/>
      <c r="SQB426" s="44"/>
      <c r="SQC426" s="44"/>
      <c r="SQD426" s="44"/>
      <c r="SQE426" s="44"/>
      <c r="SQF426" s="44"/>
      <c r="SQG426" s="44"/>
      <c r="SQH426" s="44"/>
      <c r="SQI426" s="44"/>
      <c r="SQJ426" s="44"/>
      <c r="SQK426" s="44"/>
      <c r="SQL426" s="44"/>
      <c r="SQM426" s="44"/>
      <c r="SQN426" s="44"/>
      <c r="SQO426" s="44"/>
      <c r="SQP426" s="44"/>
      <c r="SQQ426" s="44"/>
      <c r="SQR426" s="44"/>
      <c r="SQS426" s="44"/>
      <c r="SQT426" s="44"/>
      <c r="SQU426" s="44"/>
      <c r="SQV426" s="44"/>
      <c r="SQW426" s="44"/>
      <c r="SQX426" s="44"/>
      <c r="SQY426" s="44"/>
      <c r="SQZ426" s="44"/>
      <c r="SRA426" s="44"/>
      <c r="SRB426" s="44"/>
      <c r="SRC426" s="44"/>
      <c r="SRD426" s="44"/>
      <c r="SRE426" s="44"/>
      <c r="SRF426" s="44"/>
      <c r="SRG426" s="44"/>
      <c r="SRH426" s="44"/>
      <c r="SRI426" s="44"/>
      <c r="SRJ426" s="44"/>
      <c r="SRK426" s="44"/>
      <c r="SRL426" s="44"/>
      <c r="SRM426" s="44"/>
      <c r="SRN426" s="44"/>
      <c r="SRO426" s="44"/>
      <c r="SRP426" s="44"/>
      <c r="SRQ426" s="44"/>
      <c r="SRR426" s="44"/>
      <c r="SRS426" s="44"/>
      <c r="SRT426" s="44"/>
      <c r="SRU426" s="44"/>
      <c r="SRV426" s="44"/>
      <c r="SRW426" s="44"/>
      <c r="SRX426" s="44"/>
      <c r="SRY426" s="44"/>
      <c r="SRZ426" s="44"/>
      <c r="SSA426" s="44"/>
      <c r="SSB426" s="44"/>
      <c r="SSC426" s="44"/>
      <c r="SSD426" s="44"/>
      <c r="SSE426" s="44"/>
      <c r="SSF426" s="44"/>
      <c r="SSG426" s="44"/>
      <c r="SSH426" s="44"/>
      <c r="SSI426" s="44"/>
      <c r="SSJ426" s="44"/>
      <c r="SSK426" s="44"/>
      <c r="SSL426" s="44"/>
      <c r="SSM426" s="44"/>
      <c r="SSN426" s="44"/>
      <c r="SSO426" s="44"/>
      <c r="SSP426" s="44"/>
      <c r="SSQ426" s="44"/>
      <c r="SSR426" s="44"/>
      <c r="SSS426" s="44"/>
      <c r="SST426" s="44"/>
      <c r="SSU426" s="44"/>
      <c r="SSV426" s="44"/>
      <c r="SSW426" s="44"/>
      <c r="SSX426" s="44"/>
      <c r="SSY426" s="44"/>
      <c r="SSZ426" s="44"/>
      <c r="STA426" s="44"/>
      <c r="STB426" s="44"/>
      <c r="STC426" s="44"/>
      <c r="STD426" s="44"/>
      <c r="STE426" s="44"/>
      <c r="STF426" s="44"/>
      <c r="STG426" s="44"/>
      <c r="STH426" s="44"/>
      <c r="STI426" s="44"/>
      <c r="STJ426" s="44"/>
      <c r="STK426" s="44"/>
      <c r="STL426" s="44"/>
      <c r="STM426" s="44"/>
      <c r="STN426" s="44"/>
      <c r="STO426" s="44"/>
      <c r="STP426" s="44"/>
      <c r="STQ426" s="44"/>
      <c r="STR426" s="44"/>
      <c r="STS426" s="44"/>
      <c r="STT426" s="44"/>
      <c r="STU426" s="44"/>
      <c r="STV426" s="44"/>
      <c r="STW426" s="44"/>
      <c r="STX426" s="44"/>
      <c r="STY426" s="44"/>
      <c r="STZ426" s="44"/>
      <c r="SUA426" s="44"/>
      <c r="SUB426" s="44"/>
      <c r="SUC426" s="44"/>
      <c r="SUD426" s="44"/>
      <c r="SUE426" s="44"/>
      <c r="SUF426" s="44"/>
      <c r="SUG426" s="44"/>
      <c r="SUH426" s="44"/>
      <c r="SUI426" s="44"/>
      <c r="SUJ426" s="44"/>
      <c r="SUK426" s="44"/>
      <c r="SUL426" s="44"/>
      <c r="SUM426" s="44"/>
      <c r="SUN426" s="44"/>
      <c r="SUO426" s="44"/>
      <c r="SUP426" s="44"/>
      <c r="SUQ426" s="44"/>
      <c r="SUR426" s="44"/>
      <c r="SUS426" s="44"/>
      <c r="SUT426" s="44"/>
      <c r="SUU426" s="44"/>
      <c r="SUV426" s="44"/>
      <c r="SUW426" s="44"/>
      <c r="SUX426" s="44"/>
      <c r="SUY426" s="44"/>
      <c r="SUZ426" s="44"/>
      <c r="SVA426" s="44"/>
      <c r="SVB426" s="44"/>
      <c r="SVC426" s="44"/>
      <c r="SVD426" s="44"/>
      <c r="SVE426" s="44"/>
      <c r="SVF426" s="44"/>
      <c r="SVG426" s="44"/>
      <c r="SVH426" s="44"/>
      <c r="SVI426" s="44"/>
      <c r="SVJ426" s="44"/>
      <c r="SVK426" s="44"/>
      <c r="SVL426" s="44"/>
      <c r="SVM426" s="44"/>
      <c r="SVN426" s="44"/>
      <c r="SVO426" s="44"/>
      <c r="SVP426" s="44"/>
      <c r="SVQ426" s="44"/>
      <c r="SVR426" s="44"/>
      <c r="SVS426" s="44"/>
      <c r="SVT426" s="44"/>
      <c r="SVU426" s="44"/>
      <c r="SVV426" s="44"/>
      <c r="SVW426" s="44"/>
      <c r="SVX426" s="44"/>
      <c r="SVY426" s="44"/>
      <c r="SVZ426" s="44"/>
      <c r="SWA426" s="44"/>
      <c r="SWB426" s="44"/>
      <c r="SWC426" s="44"/>
      <c r="SWD426" s="44"/>
      <c r="SWE426" s="44"/>
      <c r="SWF426" s="44"/>
      <c r="SWG426" s="44"/>
      <c r="SWH426" s="44"/>
      <c r="SWI426" s="44"/>
      <c r="SWJ426" s="44"/>
      <c r="SWK426" s="44"/>
      <c r="SWL426" s="44"/>
      <c r="SWM426" s="44"/>
      <c r="SWN426" s="44"/>
      <c r="SWO426" s="44"/>
      <c r="SWP426" s="44"/>
      <c r="SWQ426" s="44"/>
      <c r="SWR426" s="44"/>
      <c r="SWS426" s="44"/>
      <c r="SWT426" s="44"/>
      <c r="SWU426" s="44"/>
      <c r="SWV426" s="44"/>
      <c r="SWW426" s="44"/>
      <c r="SWX426" s="44"/>
      <c r="SWY426" s="44"/>
      <c r="SWZ426" s="44"/>
      <c r="SXA426" s="44"/>
      <c r="SXB426" s="44"/>
      <c r="SXC426" s="44"/>
      <c r="SXD426" s="44"/>
      <c r="SXE426" s="44"/>
      <c r="SXF426" s="44"/>
      <c r="SXG426" s="44"/>
      <c r="SXH426" s="44"/>
      <c r="SXI426" s="44"/>
      <c r="SXJ426" s="44"/>
      <c r="SXK426" s="44"/>
      <c r="SXL426" s="44"/>
      <c r="SXM426" s="44"/>
      <c r="SXN426" s="44"/>
      <c r="SXO426" s="44"/>
      <c r="SXP426" s="44"/>
      <c r="SXQ426" s="44"/>
      <c r="SXR426" s="44"/>
      <c r="SXS426" s="44"/>
      <c r="SXT426" s="44"/>
      <c r="SXU426" s="44"/>
      <c r="SXV426" s="44"/>
      <c r="SXW426" s="44"/>
      <c r="SXX426" s="44"/>
      <c r="SXY426" s="44"/>
      <c r="SXZ426" s="44"/>
      <c r="SYA426" s="44"/>
      <c r="SYB426" s="44"/>
      <c r="SYC426" s="44"/>
      <c r="SYD426" s="44"/>
      <c r="SYE426" s="44"/>
      <c r="SYF426" s="44"/>
      <c r="SYG426" s="44"/>
      <c r="SYH426" s="44"/>
      <c r="SYI426" s="44"/>
      <c r="SYJ426" s="44"/>
      <c r="SYK426" s="44"/>
      <c r="SYL426" s="44"/>
      <c r="SYM426" s="44"/>
      <c r="SYN426" s="44"/>
      <c r="SYO426" s="44"/>
      <c r="SYP426" s="44"/>
      <c r="SYQ426" s="44"/>
      <c r="SYR426" s="44"/>
      <c r="SYS426" s="44"/>
      <c r="SYT426" s="44"/>
      <c r="SYU426" s="44"/>
      <c r="SYV426" s="44"/>
      <c r="SYW426" s="44"/>
      <c r="SYX426" s="44"/>
      <c r="SYY426" s="44"/>
      <c r="SYZ426" s="44"/>
      <c r="SZA426" s="44"/>
      <c r="SZB426" s="44"/>
      <c r="SZC426" s="44"/>
      <c r="SZD426" s="44"/>
      <c r="SZE426" s="44"/>
      <c r="SZF426" s="44"/>
      <c r="SZG426" s="44"/>
      <c r="SZH426" s="44"/>
      <c r="SZI426" s="44"/>
      <c r="SZJ426" s="44"/>
      <c r="SZK426" s="44"/>
      <c r="SZL426" s="44"/>
      <c r="SZM426" s="44"/>
      <c r="SZN426" s="44"/>
      <c r="SZO426" s="44"/>
      <c r="SZP426" s="44"/>
      <c r="SZQ426" s="44"/>
      <c r="SZR426" s="44"/>
      <c r="SZS426" s="44"/>
      <c r="SZT426" s="44"/>
      <c r="SZU426" s="44"/>
      <c r="SZV426" s="44"/>
      <c r="SZW426" s="44"/>
      <c r="SZX426" s="44"/>
      <c r="SZY426" s="44"/>
      <c r="SZZ426" s="44"/>
      <c r="TAA426" s="44"/>
      <c r="TAB426" s="44"/>
      <c r="TAC426" s="44"/>
      <c r="TAD426" s="44"/>
      <c r="TAE426" s="44"/>
      <c r="TAF426" s="44"/>
      <c r="TAG426" s="44"/>
      <c r="TAH426" s="44"/>
      <c r="TAI426" s="44"/>
      <c r="TAJ426" s="44"/>
      <c r="TAK426" s="44"/>
      <c r="TAL426" s="44"/>
      <c r="TAM426" s="44"/>
      <c r="TAN426" s="44"/>
      <c r="TAO426" s="44"/>
      <c r="TAP426" s="44"/>
      <c r="TAQ426" s="44"/>
      <c r="TAR426" s="44"/>
      <c r="TAS426" s="44"/>
      <c r="TAT426" s="44"/>
      <c r="TAU426" s="44"/>
      <c r="TAV426" s="44"/>
      <c r="TAW426" s="44"/>
      <c r="TAX426" s="44"/>
      <c r="TAY426" s="44"/>
      <c r="TAZ426" s="44"/>
      <c r="TBA426" s="44"/>
      <c r="TBB426" s="44"/>
      <c r="TBC426" s="44"/>
      <c r="TBD426" s="44"/>
      <c r="TBE426" s="44"/>
      <c r="TBF426" s="44"/>
      <c r="TBG426" s="44"/>
      <c r="TBH426" s="44"/>
      <c r="TBI426" s="44"/>
      <c r="TBJ426" s="44"/>
      <c r="TBK426" s="44"/>
      <c r="TBL426" s="44"/>
      <c r="TBM426" s="44"/>
      <c r="TBN426" s="44"/>
      <c r="TBO426" s="44"/>
      <c r="TBP426" s="44"/>
      <c r="TBQ426" s="44"/>
      <c r="TBR426" s="44"/>
      <c r="TBS426" s="44"/>
      <c r="TBT426" s="44"/>
      <c r="TBU426" s="44"/>
      <c r="TBV426" s="44"/>
      <c r="TBW426" s="44"/>
      <c r="TBX426" s="44"/>
      <c r="TBY426" s="44"/>
      <c r="TBZ426" s="44"/>
      <c r="TCA426" s="44"/>
      <c r="TCB426" s="44"/>
      <c r="TCC426" s="44"/>
      <c r="TCD426" s="44"/>
      <c r="TCE426" s="44"/>
      <c r="TCF426" s="44"/>
      <c r="TCG426" s="44"/>
      <c r="TCH426" s="44"/>
      <c r="TCI426" s="44"/>
      <c r="TCJ426" s="44"/>
      <c r="TCK426" s="44"/>
      <c r="TCL426" s="44"/>
      <c r="TCM426" s="44"/>
      <c r="TCN426" s="44"/>
      <c r="TCO426" s="44"/>
      <c r="TCP426" s="44"/>
      <c r="TCQ426" s="44"/>
      <c r="TCR426" s="44"/>
      <c r="TCS426" s="44"/>
      <c r="TCT426" s="44"/>
      <c r="TCU426" s="44"/>
      <c r="TCV426" s="44"/>
      <c r="TCW426" s="44"/>
      <c r="TCX426" s="44"/>
      <c r="TCY426" s="44"/>
      <c r="TCZ426" s="44"/>
      <c r="TDA426" s="44"/>
      <c r="TDB426" s="44"/>
      <c r="TDC426" s="44"/>
      <c r="TDD426" s="44"/>
      <c r="TDE426" s="44"/>
      <c r="TDF426" s="44"/>
      <c r="TDG426" s="44"/>
      <c r="TDH426" s="44"/>
      <c r="TDI426" s="44"/>
      <c r="TDJ426" s="44"/>
      <c r="TDK426" s="44"/>
      <c r="TDL426" s="44"/>
      <c r="TDM426" s="44"/>
      <c r="TDN426" s="44"/>
      <c r="TDO426" s="44"/>
      <c r="TDP426" s="44"/>
      <c r="TDQ426" s="44"/>
      <c r="TDR426" s="44"/>
      <c r="TDS426" s="44"/>
      <c r="TDT426" s="44"/>
      <c r="TDU426" s="44"/>
      <c r="TDV426" s="44"/>
      <c r="TDW426" s="44"/>
      <c r="TDX426" s="44"/>
      <c r="TDY426" s="44"/>
      <c r="TDZ426" s="44"/>
      <c r="TEA426" s="44"/>
      <c r="TEB426" s="44"/>
      <c r="TEC426" s="44"/>
      <c r="TED426" s="44"/>
      <c r="TEE426" s="44"/>
      <c r="TEF426" s="44"/>
      <c r="TEG426" s="44"/>
      <c r="TEH426" s="44"/>
      <c r="TEI426" s="44"/>
      <c r="TEJ426" s="44"/>
      <c r="TEK426" s="44"/>
      <c r="TEL426" s="44"/>
      <c r="TEM426" s="44"/>
      <c r="TEN426" s="44"/>
      <c r="TEO426" s="44"/>
      <c r="TEP426" s="44"/>
      <c r="TEQ426" s="44"/>
      <c r="TER426" s="44"/>
      <c r="TES426" s="44"/>
      <c r="TET426" s="44"/>
      <c r="TEU426" s="44"/>
      <c r="TEV426" s="44"/>
      <c r="TEW426" s="44"/>
      <c r="TEX426" s="44"/>
      <c r="TEY426" s="44"/>
      <c r="TEZ426" s="44"/>
      <c r="TFA426" s="44"/>
      <c r="TFB426" s="44"/>
      <c r="TFC426" s="44"/>
      <c r="TFD426" s="44"/>
      <c r="TFE426" s="44"/>
      <c r="TFF426" s="44"/>
      <c r="TFG426" s="44"/>
      <c r="TFH426" s="44"/>
      <c r="TFI426" s="44"/>
      <c r="TFJ426" s="44"/>
      <c r="TFK426" s="44"/>
      <c r="TFL426" s="44"/>
      <c r="TFM426" s="44"/>
      <c r="TFN426" s="44"/>
      <c r="TFO426" s="44"/>
      <c r="TFP426" s="44"/>
      <c r="TFQ426" s="44"/>
      <c r="TFR426" s="44"/>
      <c r="TFS426" s="44"/>
      <c r="TFT426" s="44"/>
      <c r="TFU426" s="44"/>
      <c r="TFV426" s="44"/>
      <c r="TFW426" s="44"/>
      <c r="TFX426" s="44"/>
      <c r="TFY426" s="44"/>
      <c r="TFZ426" s="44"/>
      <c r="TGA426" s="44"/>
      <c r="TGB426" s="44"/>
      <c r="TGC426" s="44"/>
      <c r="TGD426" s="44"/>
      <c r="TGE426" s="44"/>
      <c r="TGF426" s="44"/>
      <c r="TGG426" s="44"/>
      <c r="TGH426" s="44"/>
      <c r="TGI426" s="44"/>
      <c r="TGJ426" s="44"/>
      <c r="TGK426" s="44"/>
      <c r="TGL426" s="44"/>
      <c r="TGM426" s="44"/>
      <c r="TGN426" s="44"/>
      <c r="TGO426" s="44"/>
      <c r="TGP426" s="44"/>
      <c r="TGQ426" s="44"/>
      <c r="TGR426" s="44"/>
      <c r="TGS426" s="44"/>
      <c r="TGT426" s="44"/>
      <c r="TGU426" s="44"/>
      <c r="TGV426" s="44"/>
      <c r="TGW426" s="44"/>
      <c r="TGX426" s="44"/>
      <c r="TGY426" s="44"/>
      <c r="TGZ426" s="44"/>
      <c r="THA426" s="44"/>
      <c r="THB426" s="44"/>
      <c r="THC426" s="44"/>
      <c r="THD426" s="44"/>
      <c r="THE426" s="44"/>
      <c r="THF426" s="44"/>
      <c r="THG426" s="44"/>
      <c r="THH426" s="44"/>
      <c r="THI426" s="44"/>
      <c r="THJ426" s="44"/>
      <c r="THK426" s="44"/>
      <c r="THL426" s="44"/>
      <c r="THM426" s="44"/>
      <c r="THN426" s="44"/>
      <c r="THO426" s="44"/>
      <c r="THP426" s="44"/>
      <c r="THQ426" s="44"/>
      <c r="THR426" s="44"/>
      <c r="THS426" s="44"/>
      <c r="THT426" s="44"/>
      <c r="THU426" s="44"/>
      <c r="THV426" s="44"/>
      <c r="THW426" s="44"/>
      <c r="THX426" s="44"/>
      <c r="THY426" s="44"/>
      <c r="THZ426" s="44"/>
      <c r="TIA426" s="44"/>
      <c r="TIB426" s="44"/>
      <c r="TIC426" s="44"/>
      <c r="TID426" s="44"/>
      <c r="TIE426" s="44"/>
      <c r="TIF426" s="44"/>
      <c r="TIG426" s="44"/>
      <c r="TIH426" s="44"/>
      <c r="TII426" s="44"/>
      <c r="TIJ426" s="44"/>
      <c r="TIK426" s="44"/>
      <c r="TIL426" s="44"/>
      <c r="TIM426" s="44"/>
      <c r="TIN426" s="44"/>
      <c r="TIO426" s="44"/>
      <c r="TIP426" s="44"/>
      <c r="TIQ426" s="44"/>
      <c r="TIR426" s="44"/>
      <c r="TIS426" s="44"/>
      <c r="TIT426" s="44"/>
      <c r="TIU426" s="44"/>
      <c r="TIV426" s="44"/>
      <c r="TIW426" s="44"/>
      <c r="TIX426" s="44"/>
      <c r="TIY426" s="44"/>
      <c r="TIZ426" s="44"/>
      <c r="TJA426" s="44"/>
      <c r="TJB426" s="44"/>
      <c r="TJC426" s="44"/>
      <c r="TJD426" s="44"/>
      <c r="TJE426" s="44"/>
      <c r="TJF426" s="44"/>
      <c r="TJG426" s="44"/>
      <c r="TJH426" s="44"/>
      <c r="TJI426" s="44"/>
      <c r="TJJ426" s="44"/>
      <c r="TJK426" s="44"/>
      <c r="TJL426" s="44"/>
      <c r="TJM426" s="44"/>
      <c r="TJN426" s="44"/>
      <c r="TJO426" s="44"/>
      <c r="TJP426" s="44"/>
      <c r="TJQ426" s="44"/>
      <c r="TJR426" s="44"/>
      <c r="TJS426" s="44"/>
      <c r="TJT426" s="44"/>
      <c r="TJU426" s="44"/>
      <c r="TJV426" s="44"/>
      <c r="TJW426" s="44"/>
      <c r="TJX426" s="44"/>
      <c r="TJY426" s="44"/>
      <c r="TJZ426" s="44"/>
      <c r="TKA426" s="44"/>
      <c r="TKB426" s="44"/>
      <c r="TKC426" s="44"/>
      <c r="TKD426" s="44"/>
      <c r="TKE426" s="44"/>
      <c r="TKF426" s="44"/>
      <c r="TKG426" s="44"/>
      <c r="TKH426" s="44"/>
      <c r="TKI426" s="44"/>
      <c r="TKJ426" s="44"/>
      <c r="TKK426" s="44"/>
      <c r="TKL426" s="44"/>
      <c r="TKM426" s="44"/>
      <c r="TKN426" s="44"/>
      <c r="TKO426" s="44"/>
      <c r="TKP426" s="44"/>
      <c r="TKQ426" s="44"/>
      <c r="TKR426" s="44"/>
      <c r="TKS426" s="44"/>
      <c r="TKT426" s="44"/>
      <c r="TKU426" s="44"/>
      <c r="TKV426" s="44"/>
      <c r="TKW426" s="44"/>
      <c r="TKX426" s="44"/>
      <c r="TKY426" s="44"/>
      <c r="TKZ426" s="44"/>
      <c r="TLA426" s="44"/>
      <c r="TLB426" s="44"/>
      <c r="TLC426" s="44"/>
      <c r="TLD426" s="44"/>
      <c r="TLE426" s="44"/>
      <c r="TLF426" s="44"/>
      <c r="TLG426" s="44"/>
      <c r="TLH426" s="44"/>
      <c r="TLI426" s="44"/>
      <c r="TLJ426" s="44"/>
      <c r="TLK426" s="44"/>
      <c r="TLL426" s="44"/>
      <c r="TLM426" s="44"/>
      <c r="TLN426" s="44"/>
      <c r="TLO426" s="44"/>
      <c r="TLP426" s="44"/>
      <c r="TLQ426" s="44"/>
      <c r="TLR426" s="44"/>
      <c r="TLS426" s="44"/>
      <c r="TLT426" s="44"/>
      <c r="TLU426" s="44"/>
      <c r="TLV426" s="44"/>
      <c r="TLW426" s="44"/>
      <c r="TLX426" s="44"/>
      <c r="TLY426" s="44"/>
      <c r="TLZ426" s="44"/>
      <c r="TMA426" s="44"/>
      <c r="TMB426" s="44"/>
      <c r="TMC426" s="44"/>
      <c r="TMD426" s="44"/>
      <c r="TME426" s="44"/>
      <c r="TMF426" s="44"/>
      <c r="TMG426" s="44"/>
      <c r="TMH426" s="44"/>
      <c r="TMI426" s="44"/>
      <c r="TMJ426" s="44"/>
      <c r="TMK426" s="44"/>
      <c r="TML426" s="44"/>
      <c r="TMM426" s="44"/>
      <c r="TMN426" s="44"/>
      <c r="TMO426" s="44"/>
      <c r="TMP426" s="44"/>
      <c r="TMQ426" s="44"/>
      <c r="TMR426" s="44"/>
      <c r="TMS426" s="44"/>
      <c r="TMT426" s="44"/>
      <c r="TMU426" s="44"/>
      <c r="TMV426" s="44"/>
      <c r="TMW426" s="44"/>
      <c r="TMX426" s="44"/>
      <c r="TMY426" s="44"/>
      <c r="TMZ426" s="44"/>
      <c r="TNA426" s="44"/>
      <c r="TNB426" s="44"/>
      <c r="TNC426" s="44"/>
      <c r="TND426" s="44"/>
      <c r="TNE426" s="44"/>
      <c r="TNF426" s="44"/>
      <c r="TNG426" s="44"/>
      <c r="TNH426" s="44"/>
      <c r="TNI426" s="44"/>
      <c r="TNJ426" s="44"/>
      <c r="TNK426" s="44"/>
      <c r="TNL426" s="44"/>
      <c r="TNM426" s="44"/>
      <c r="TNN426" s="44"/>
      <c r="TNO426" s="44"/>
      <c r="TNP426" s="44"/>
      <c r="TNQ426" s="44"/>
      <c r="TNR426" s="44"/>
      <c r="TNS426" s="44"/>
      <c r="TNT426" s="44"/>
      <c r="TNU426" s="44"/>
      <c r="TNV426" s="44"/>
      <c r="TNW426" s="44"/>
      <c r="TNX426" s="44"/>
      <c r="TNY426" s="44"/>
      <c r="TNZ426" s="44"/>
      <c r="TOA426" s="44"/>
      <c r="TOB426" s="44"/>
      <c r="TOC426" s="44"/>
      <c r="TOD426" s="44"/>
      <c r="TOE426" s="44"/>
      <c r="TOF426" s="44"/>
      <c r="TOG426" s="44"/>
      <c r="TOH426" s="44"/>
      <c r="TOI426" s="44"/>
      <c r="TOJ426" s="44"/>
      <c r="TOK426" s="44"/>
      <c r="TOL426" s="44"/>
      <c r="TOM426" s="44"/>
      <c r="TON426" s="44"/>
      <c r="TOO426" s="44"/>
      <c r="TOP426" s="44"/>
      <c r="TOQ426" s="44"/>
      <c r="TOR426" s="44"/>
      <c r="TOS426" s="44"/>
      <c r="TOT426" s="44"/>
      <c r="TOU426" s="44"/>
      <c r="TOV426" s="44"/>
      <c r="TOW426" s="44"/>
      <c r="TOX426" s="44"/>
      <c r="TOY426" s="44"/>
      <c r="TOZ426" s="44"/>
      <c r="TPA426" s="44"/>
      <c r="TPB426" s="44"/>
      <c r="TPC426" s="44"/>
      <c r="TPD426" s="44"/>
      <c r="TPE426" s="44"/>
      <c r="TPF426" s="44"/>
      <c r="TPG426" s="44"/>
      <c r="TPH426" s="44"/>
      <c r="TPI426" s="44"/>
      <c r="TPJ426" s="44"/>
      <c r="TPK426" s="44"/>
      <c r="TPL426" s="44"/>
      <c r="TPM426" s="44"/>
      <c r="TPN426" s="44"/>
      <c r="TPO426" s="44"/>
      <c r="TPP426" s="44"/>
      <c r="TPQ426" s="44"/>
      <c r="TPR426" s="44"/>
      <c r="TPS426" s="44"/>
      <c r="TPT426" s="44"/>
      <c r="TPU426" s="44"/>
      <c r="TPV426" s="44"/>
      <c r="TPW426" s="44"/>
      <c r="TPX426" s="44"/>
      <c r="TPY426" s="44"/>
      <c r="TPZ426" s="44"/>
      <c r="TQA426" s="44"/>
      <c r="TQB426" s="44"/>
      <c r="TQC426" s="44"/>
      <c r="TQD426" s="44"/>
      <c r="TQE426" s="44"/>
      <c r="TQF426" s="44"/>
      <c r="TQG426" s="44"/>
      <c r="TQH426" s="44"/>
      <c r="TQI426" s="44"/>
      <c r="TQJ426" s="44"/>
      <c r="TQK426" s="44"/>
      <c r="TQL426" s="44"/>
      <c r="TQM426" s="44"/>
      <c r="TQN426" s="44"/>
      <c r="TQO426" s="44"/>
      <c r="TQP426" s="44"/>
      <c r="TQQ426" s="44"/>
      <c r="TQR426" s="44"/>
      <c r="TQS426" s="44"/>
      <c r="TQT426" s="44"/>
      <c r="TQU426" s="44"/>
      <c r="TQV426" s="44"/>
      <c r="TQW426" s="44"/>
      <c r="TQX426" s="44"/>
      <c r="TQY426" s="44"/>
      <c r="TQZ426" s="44"/>
      <c r="TRA426" s="44"/>
      <c r="TRB426" s="44"/>
      <c r="TRC426" s="44"/>
      <c r="TRD426" s="44"/>
      <c r="TRE426" s="44"/>
      <c r="TRF426" s="44"/>
      <c r="TRG426" s="44"/>
      <c r="TRH426" s="44"/>
      <c r="TRI426" s="44"/>
      <c r="TRJ426" s="44"/>
      <c r="TRK426" s="44"/>
      <c r="TRL426" s="44"/>
      <c r="TRM426" s="44"/>
      <c r="TRN426" s="44"/>
      <c r="TRO426" s="44"/>
      <c r="TRP426" s="44"/>
      <c r="TRQ426" s="44"/>
      <c r="TRR426" s="44"/>
      <c r="TRS426" s="44"/>
      <c r="TRT426" s="44"/>
      <c r="TRU426" s="44"/>
      <c r="TRV426" s="44"/>
      <c r="TRW426" s="44"/>
      <c r="TRX426" s="44"/>
      <c r="TRY426" s="44"/>
      <c r="TRZ426" s="44"/>
      <c r="TSA426" s="44"/>
      <c r="TSB426" s="44"/>
      <c r="TSC426" s="44"/>
      <c r="TSD426" s="44"/>
      <c r="TSE426" s="44"/>
      <c r="TSF426" s="44"/>
      <c r="TSG426" s="44"/>
      <c r="TSH426" s="44"/>
      <c r="TSI426" s="44"/>
      <c r="TSJ426" s="44"/>
      <c r="TSK426" s="44"/>
      <c r="TSL426" s="44"/>
      <c r="TSM426" s="44"/>
      <c r="TSN426" s="44"/>
      <c r="TSO426" s="44"/>
      <c r="TSP426" s="44"/>
      <c r="TSQ426" s="44"/>
      <c r="TSR426" s="44"/>
      <c r="TSS426" s="44"/>
      <c r="TST426" s="44"/>
      <c r="TSU426" s="44"/>
      <c r="TSV426" s="44"/>
      <c r="TSW426" s="44"/>
      <c r="TSX426" s="44"/>
      <c r="TSY426" s="44"/>
      <c r="TSZ426" s="44"/>
      <c r="TTA426" s="44"/>
      <c r="TTB426" s="44"/>
      <c r="TTC426" s="44"/>
      <c r="TTD426" s="44"/>
      <c r="TTE426" s="44"/>
      <c r="TTF426" s="44"/>
      <c r="TTG426" s="44"/>
      <c r="TTH426" s="44"/>
      <c r="TTI426" s="44"/>
      <c r="TTJ426" s="44"/>
      <c r="TTK426" s="44"/>
      <c r="TTL426" s="44"/>
      <c r="TTM426" s="44"/>
      <c r="TTN426" s="44"/>
      <c r="TTO426" s="44"/>
      <c r="TTP426" s="44"/>
      <c r="TTQ426" s="44"/>
      <c r="TTR426" s="44"/>
      <c r="TTS426" s="44"/>
      <c r="TTT426" s="44"/>
      <c r="TTU426" s="44"/>
      <c r="TTV426" s="44"/>
      <c r="TTW426" s="44"/>
      <c r="TTX426" s="44"/>
      <c r="TTY426" s="44"/>
      <c r="TTZ426" s="44"/>
      <c r="TUA426" s="44"/>
      <c r="TUB426" s="44"/>
      <c r="TUC426" s="44"/>
      <c r="TUD426" s="44"/>
      <c r="TUE426" s="44"/>
      <c r="TUF426" s="44"/>
      <c r="TUG426" s="44"/>
      <c r="TUH426" s="44"/>
      <c r="TUI426" s="44"/>
      <c r="TUJ426" s="44"/>
      <c r="TUK426" s="44"/>
      <c r="TUL426" s="44"/>
      <c r="TUM426" s="44"/>
      <c r="TUN426" s="44"/>
      <c r="TUO426" s="44"/>
      <c r="TUP426" s="44"/>
      <c r="TUQ426" s="44"/>
      <c r="TUR426" s="44"/>
      <c r="TUS426" s="44"/>
      <c r="TUT426" s="44"/>
      <c r="TUU426" s="44"/>
      <c r="TUV426" s="44"/>
      <c r="TUW426" s="44"/>
      <c r="TUX426" s="44"/>
      <c r="TUY426" s="44"/>
      <c r="TUZ426" s="44"/>
      <c r="TVA426" s="44"/>
      <c r="TVB426" s="44"/>
      <c r="TVC426" s="44"/>
      <c r="TVD426" s="44"/>
      <c r="TVE426" s="44"/>
      <c r="TVF426" s="44"/>
      <c r="TVG426" s="44"/>
      <c r="TVH426" s="44"/>
      <c r="TVI426" s="44"/>
      <c r="TVJ426" s="44"/>
      <c r="TVK426" s="44"/>
      <c r="TVL426" s="44"/>
      <c r="TVM426" s="44"/>
      <c r="TVN426" s="44"/>
      <c r="TVO426" s="44"/>
      <c r="TVP426" s="44"/>
      <c r="TVQ426" s="44"/>
      <c r="TVR426" s="44"/>
      <c r="TVS426" s="44"/>
      <c r="TVT426" s="44"/>
      <c r="TVU426" s="44"/>
      <c r="TVV426" s="44"/>
      <c r="TVW426" s="44"/>
      <c r="TVX426" s="44"/>
      <c r="TVY426" s="44"/>
      <c r="TVZ426" s="44"/>
      <c r="TWA426" s="44"/>
      <c r="TWB426" s="44"/>
      <c r="TWC426" s="44"/>
      <c r="TWD426" s="44"/>
      <c r="TWE426" s="44"/>
      <c r="TWF426" s="44"/>
      <c r="TWG426" s="44"/>
      <c r="TWH426" s="44"/>
      <c r="TWI426" s="44"/>
      <c r="TWJ426" s="44"/>
      <c r="TWK426" s="44"/>
      <c r="TWL426" s="44"/>
      <c r="TWM426" s="44"/>
      <c r="TWN426" s="44"/>
      <c r="TWO426" s="44"/>
      <c r="TWP426" s="44"/>
      <c r="TWQ426" s="44"/>
      <c r="TWR426" s="44"/>
      <c r="TWS426" s="44"/>
      <c r="TWT426" s="44"/>
      <c r="TWU426" s="44"/>
      <c r="TWV426" s="44"/>
      <c r="TWW426" s="44"/>
      <c r="TWX426" s="44"/>
      <c r="TWY426" s="44"/>
      <c r="TWZ426" s="44"/>
      <c r="TXA426" s="44"/>
      <c r="TXB426" s="44"/>
      <c r="TXC426" s="44"/>
      <c r="TXD426" s="44"/>
      <c r="TXE426" s="44"/>
      <c r="TXF426" s="44"/>
      <c r="TXG426" s="44"/>
      <c r="TXH426" s="44"/>
      <c r="TXI426" s="44"/>
      <c r="TXJ426" s="44"/>
      <c r="TXK426" s="44"/>
      <c r="TXL426" s="44"/>
      <c r="TXM426" s="44"/>
      <c r="TXN426" s="44"/>
      <c r="TXO426" s="44"/>
      <c r="TXP426" s="44"/>
      <c r="TXQ426" s="44"/>
      <c r="TXR426" s="44"/>
      <c r="TXS426" s="44"/>
      <c r="TXT426" s="44"/>
      <c r="TXU426" s="44"/>
      <c r="TXV426" s="44"/>
      <c r="TXW426" s="44"/>
      <c r="TXX426" s="44"/>
      <c r="TXY426" s="44"/>
      <c r="TXZ426" s="44"/>
      <c r="TYA426" s="44"/>
      <c r="TYB426" s="44"/>
      <c r="TYC426" s="44"/>
      <c r="TYD426" s="44"/>
      <c r="TYE426" s="44"/>
      <c r="TYF426" s="44"/>
      <c r="TYG426" s="44"/>
      <c r="TYH426" s="44"/>
      <c r="TYI426" s="44"/>
      <c r="TYJ426" s="44"/>
      <c r="TYK426" s="44"/>
      <c r="TYL426" s="44"/>
      <c r="TYM426" s="44"/>
      <c r="TYN426" s="44"/>
      <c r="TYO426" s="44"/>
      <c r="TYP426" s="44"/>
      <c r="TYQ426" s="44"/>
      <c r="TYR426" s="44"/>
      <c r="TYS426" s="44"/>
      <c r="TYT426" s="44"/>
      <c r="TYU426" s="44"/>
      <c r="TYV426" s="44"/>
      <c r="TYW426" s="44"/>
      <c r="TYX426" s="44"/>
      <c r="TYY426" s="44"/>
      <c r="TYZ426" s="44"/>
      <c r="TZA426" s="44"/>
      <c r="TZB426" s="44"/>
      <c r="TZC426" s="44"/>
      <c r="TZD426" s="44"/>
      <c r="TZE426" s="44"/>
      <c r="TZF426" s="44"/>
      <c r="TZG426" s="44"/>
      <c r="TZH426" s="44"/>
      <c r="TZI426" s="44"/>
      <c r="TZJ426" s="44"/>
      <c r="TZK426" s="44"/>
      <c r="TZL426" s="44"/>
      <c r="TZM426" s="44"/>
      <c r="TZN426" s="44"/>
      <c r="TZO426" s="44"/>
      <c r="TZP426" s="44"/>
      <c r="TZQ426" s="44"/>
      <c r="TZR426" s="44"/>
      <c r="TZS426" s="44"/>
      <c r="TZT426" s="44"/>
      <c r="TZU426" s="44"/>
      <c r="TZV426" s="44"/>
      <c r="TZW426" s="44"/>
      <c r="TZX426" s="44"/>
      <c r="TZY426" s="44"/>
      <c r="TZZ426" s="44"/>
      <c r="UAA426" s="44"/>
      <c r="UAB426" s="44"/>
      <c r="UAC426" s="44"/>
      <c r="UAD426" s="44"/>
      <c r="UAE426" s="44"/>
      <c r="UAF426" s="44"/>
      <c r="UAG426" s="44"/>
      <c r="UAH426" s="44"/>
      <c r="UAI426" s="44"/>
      <c r="UAJ426" s="44"/>
      <c r="UAK426" s="44"/>
      <c r="UAL426" s="44"/>
      <c r="UAM426" s="44"/>
      <c r="UAN426" s="44"/>
      <c r="UAO426" s="44"/>
      <c r="UAP426" s="44"/>
      <c r="UAQ426" s="44"/>
      <c r="UAR426" s="44"/>
      <c r="UAS426" s="44"/>
      <c r="UAT426" s="44"/>
      <c r="UAU426" s="44"/>
      <c r="UAV426" s="44"/>
      <c r="UAW426" s="44"/>
      <c r="UAX426" s="44"/>
      <c r="UAY426" s="44"/>
      <c r="UAZ426" s="44"/>
      <c r="UBA426" s="44"/>
      <c r="UBB426" s="44"/>
      <c r="UBC426" s="44"/>
      <c r="UBD426" s="44"/>
      <c r="UBE426" s="44"/>
      <c r="UBF426" s="44"/>
      <c r="UBG426" s="44"/>
      <c r="UBH426" s="44"/>
      <c r="UBI426" s="44"/>
      <c r="UBJ426" s="44"/>
      <c r="UBK426" s="44"/>
      <c r="UBL426" s="44"/>
      <c r="UBM426" s="44"/>
      <c r="UBN426" s="44"/>
      <c r="UBO426" s="44"/>
      <c r="UBP426" s="44"/>
      <c r="UBQ426" s="44"/>
      <c r="UBR426" s="44"/>
      <c r="UBS426" s="44"/>
      <c r="UBT426" s="44"/>
      <c r="UBU426" s="44"/>
      <c r="UBV426" s="44"/>
      <c r="UBW426" s="44"/>
      <c r="UBX426" s="44"/>
      <c r="UBY426" s="44"/>
      <c r="UBZ426" s="44"/>
      <c r="UCA426" s="44"/>
      <c r="UCB426" s="44"/>
      <c r="UCC426" s="44"/>
      <c r="UCD426" s="44"/>
      <c r="UCE426" s="44"/>
      <c r="UCF426" s="44"/>
      <c r="UCG426" s="44"/>
      <c r="UCH426" s="44"/>
      <c r="UCI426" s="44"/>
      <c r="UCJ426" s="44"/>
      <c r="UCK426" s="44"/>
      <c r="UCL426" s="44"/>
      <c r="UCM426" s="44"/>
      <c r="UCN426" s="44"/>
      <c r="UCO426" s="44"/>
      <c r="UCP426" s="44"/>
      <c r="UCQ426" s="44"/>
      <c r="UCR426" s="44"/>
      <c r="UCS426" s="44"/>
      <c r="UCT426" s="44"/>
      <c r="UCU426" s="44"/>
      <c r="UCV426" s="44"/>
      <c r="UCW426" s="44"/>
      <c r="UCX426" s="44"/>
      <c r="UCY426" s="44"/>
      <c r="UCZ426" s="44"/>
      <c r="UDA426" s="44"/>
      <c r="UDB426" s="44"/>
      <c r="UDC426" s="44"/>
      <c r="UDD426" s="44"/>
      <c r="UDE426" s="44"/>
      <c r="UDF426" s="44"/>
      <c r="UDG426" s="44"/>
      <c r="UDH426" s="44"/>
      <c r="UDI426" s="44"/>
      <c r="UDJ426" s="44"/>
      <c r="UDK426" s="44"/>
      <c r="UDL426" s="44"/>
      <c r="UDM426" s="44"/>
      <c r="UDN426" s="44"/>
      <c r="UDO426" s="44"/>
      <c r="UDP426" s="44"/>
      <c r="UDQ426" s="44"/>
      <c r="UDR426" s="44"/>
      <c r="UDS426" s="44"/>
      <c r="UDT426" s="44"/>
      <c r="UDU426" s="44"/>
      <c r="UDV426" s="44"/>
      <c r="UDW426" s="44"/>
      <c r="UDX426" s="44"/>
      <c r="UDY426" s="44"/>
      <c r="UDZ426" s="44"/>
      <c r="UEA426" s="44"/>
      <c r="UEB426" s="44"/>
      <c r="UEC426" s="44"/>
      <c r="UED426" s="44"/>
      <c r="UEE426" s="44"/>
      <c r="UEF426" s="44"/>
      <c r="UEG426" s="44"/>
      <c r="UEH426" s="44"/>
      <c r="UEI426" s="44"/>
      <c r="UEJ426" s="44"/>
      <c r="UEK426" s="44"/>
      <c r="UEL426" s="44"/>
      <c r="UEM426" s="44"/>
      <c r="UEN426" s="44"/>
      <c r="UEO426" s="44"/>
      <c r="UEP426" s="44"/>
      <c r="UEQ426" s="44"/>
      <c r="UER426" s="44"/>
      <c r="UES426" s="44"/>
      <c r="UET426" s="44"/>
      <c r="UEU426" s="44"/>
      <c r="UEV426" s="44"/>
      <c r="UEW426" s="44"/>
      <c r="UEX426" s="44"/>
      <c r="UEY426" s="44"/>
      <c r="UEZ426" s="44"/>
      <c r="UFA426" s="44"/>
      <c r="UFB426" s="44"/>
      <c r="UFC426" s="44"/>
      <c r="UFD426" s="44"/>
      <c r="UFE426" s="44"/>
      <c r="UFF426" s="44"/>
      <c r="UFG426" s="44"/>
      <c r="UFH426" s="44"/>
      <c r="UFI426" s="44"/>
      <c r="UFJ426" s="44"/>
      <c r="UFK426" s="44"/>
      <c r="UFL426" s="44"/>
      <c r="UFM426" s="44"/>
      <c r="UFN426" s="44"/>
      <c r="UFO426" s="44"/>
      <c r="UFP426" s="44"/>
      <c r="UFQ426" s="44"/>
      <c r="UFR426" s="44"/>
      <c r="UFS426" s="44"/>
      <c r="UFT426" s="44"/>
      <c r="UFU426" s="44"/>
      <c r="UFV426" s="44"/>
      <c r="UFW426" s="44"/>
      <c r="UFX426" s="44"/>
      <c r="UFY426" s="44"/>
      <c r="UFZ426" s="44"/>
      <c r="UGA426" s="44"/>
      <c r="UGB426" s="44"/>
      <c r="UGC426" s="44"/>
      <c r="UGD426" s="44"/>
      <c r="UGE426" s="44"/>
      <c r="UGF426" s="44"/>
      <c r="UGG426" s="44"/>
      <c r="UGH426" s="44"/>
      <c r="UGI426" s="44"/>
      <c r="UGJ426" s="44"/>
      <c r="UGK426" s="44"/>
      <c r="UGL426" s="44"/>
      <c r="UGM426" s="44"/>
      <c r="UGN426" s="44"/>
      <c r="UGO426" s="44"/>
      <c r="UGP426" s="44"/>
      <c r="UGQ426" s="44"/>
      <c r="UGR426" s="44"/>
      <c r="UGS426" s="44"/>
      <c r="UGT426" s="44"/>
      <c r="UGU426" s="44"/>
      <c r="UGV426" s="44"/>
      <c r="UGW426" s="44"/>
      <c r="UGX426" s="44"/>
      <c r="UGY426" s="44"/>
      <c r="UGZ426" s="44"/>
      <c r="UHA426" s="44"/>
      <c r="UHB426" s="44"/>
      <c r="UHC426" s="44"/>
      <c r="UHD426" s="44"/>
      <c r="UHE426" s="44"/>
      <c r="UHF426" s="44"/>
      <c r="UHG426" s="44"/>
      <c r="UHH426" s="44"/>
      <c r="UHI426" s="44"/>
      <c r="UHJ426" s="44"/>
      <c r="UHK426" s="44"/>
      <c r="UHL426" s="44"/>
      <c r="UHM426" s="44"/>
      <c r="UHN426" s="44"/>
      <c r="UHO426" s="44"/>
      <c r="UHP426" s="44"/>
      <c r="UHQ426" s="44"/>
      <c r="UHR426" s="44"/>
      <c r="UHS426" s="44"/>
      <c r="UHT426" s="44"/>
      <c r="UHU426" s="44"/>
      <c r="UHV426" s="44"/>
      <c r="UHW426" s="44"/>
      <c r="UHX426" s="44"/>
      <c r="UHY426" s="44"/>
      <c r="UHZ426" s="44"/>
      <c r="UIA426" s="44"/>
      <c r="UIB426" s="44"/>
      <c r="UIC426" s="44"/>
      <c r="UID426" s="44"/>
      <c r="UIE426" s="44"/>
      <c r="UIF426" s="44"/>
      <c r="UIG426" s="44"/>
      <c r="UIH426" s="44"/>
      <c r="UII426" s="44"/>
      <c r="UIJ426" s="44"/>
      <c r="UIK426" s="44"/>
      <c r="UIL426" s="44"/>
      <c r="UIM426" s="44"/>
      <c r="UIN426" s="44"/>
      <c r="UIO426" s="44"/>
      <c r="UIP426" s="44"/>
      <c r="UIQ426" s="44"/>
      <c r="UIR426" s="44"/>
      <c r="UIS426" s="44"/>
      <c r="UIT426" s="44"/>
      <c r="UIU426" s="44"/>
      <c r="UIV426" s="44"/>
      <c r="UIW426" s="44"/>
      <c r="UIX426" s="44"/>
      <c r="UIY426" s="44"/>
      <c r="UIZ426" s="44"/>
      <c r="UJA426" s="44"/>
      <c r="UJB426" s="44"/>
      <c r="UJC426" s="44"/>
      <c r="UJD426" s="44"/>
      <c r="UJE426" s="44"/>
      <c r="UJF426" s="44"/>
      <c r="UJG426" s="44"/>
      <c r="UJH426" s="44"/>
      <c r="UJI426" s="44"/>
      <c r="UJJ426" s="44"/>
      <c r="UJK426" s="44"/>
      <c r="UJL426" s="44"/>
      <c r="UJM426" s="44"/>
      <c r="UJN426" s="44"/>
      <c r="UJO426" s="44"/>
      <c r="UJP426" s="44"/>
      <c r="UJQ426" s="44"/>
      <c r="UJR426" s="44"/>
      <c r="UJS426" s="44"/>
      <c r="UJT426" s="44"/>
      <c r="UJU426" s="44"/>
      <c r="UJV426" s="44"/>
      <c r="UJW426" s="44"/>
      <c r="UJX426" s="44"/>
      <c r="UJY426" s="44"/>
      <c r="UJZ426" s="44"/>
      <c r="UKA426" s="44"/>
      <c r="UKB426" s="44"/>
      <c r="UKC426" s="44"/>
      <c r="UKD426" s="44"/>
      <c r="UKE426" s="44"/>
      <c r="UKF426" s="44"/>
      <c r="UKG426" s="44"/>
      <c r="UKH426" s="44"/>
      <c r="UKI426" s="44"/>
      <c r="UKJ426" s="44"/>
      <c r="UKK426" s="44"/>
      <c r="UKL426" s="44"/>
      <c r="UKM426" s="44"/>
      <c r="UKN426" s="44"/>
      <c r="UKO426" s="44"/>
      <c r="UKP426" s="44"/>
      <c r="UKQ426" s="44"/>
      <c r="UKR426" s="44"/>
      <c r="UKS426" s="44"/>
      <c r="UKT426" s="44"/>
      <c r="UKU426" s="44"/>
      <c r="UKV426" s="44"/>
      <c r="UKW426" s="44"/>
      <c r="UKX426" s="44"/>
      <c r="UKY426" s="44"/>
      <c r="UKZ426" s="44"/>
      <c r="ULA426" s="44"/>
      <c r="ULB426" s="44"/>
      <c r="ULC426" s="44"/>
      <c r="ULD426" s="44"/>
      <c r="ULE426" s="44"/>
      <c r="ULF426" s="44"/>
      <c r="ULG426" s="44"/>
      <c r="ULH426" s="44"/>
      <c r="ULI426" s="44"/>
      <c r="ULJ426" s="44"/>
      <c r="ULK426" s="44"/>
      <c r="ULL426" s="44"/>
      <c r="ULM426" s="44"/>
      <c r="ULN426" s="44"/>
      <c r="ULO426" s="44"/>
      <c r="ULP426" s="44"/>
      <c r="ULQ426" s="44"/>
      <c r="ULR426" s="44"/>
      <c r="ULS426" s="44"/>
      <c r="ULT426" s="44"/>
      <c r="ULU426" s="44"/>
      <c r="ULV426" s="44"/>
      <c r="ULW426" s="44"/>
      <c r="ULX426" s="44"/>
      <c r="ULY426" s="44"/>
      <c r="ULZ426" s="44"/>
      <c r="UMA426" s="44"/>
      <c r="UMB426" s="44"/>
      <c r="UMC426" s="44"/>
      <c r="UMD426" s="44"/>
      <c r="UME426" s="44"/>
      <c r="UMF426" s="44"/>
      <c r="UMG426" s="44"/>
      <c r="UMH426" s="44"/>
      <c r="UMI426" s="44"/>
      <c r="UMJ426" s="44"/>
      <c r="UMK426" s="44"/>
      <c r="UML426" s="44"/>
      <c r="UMM426" s="44"/>
      <c r="UMN426" s="44"/>
      <c r="UMO426" s="44"/>
      <c r="UMP426" s="44"/>
      <c r="UMQ426" s="44"/>
      <c r="UMR426" s="44"/>
      <c r="UMS426" s="44"/>
      <c r="UMT426" s="44"/>
      <c r="UMU426" s="44"/>
      <c r="UMV426" s="44"/>
      <c r="UMW426" s="44"/>
      <c r="UMX426" s="44"/>
      <c r="UMY426" s="44"/>
      <c r="UMZ426" s="44"/>
      <c r="UNA426" s="44"/>
      <c r="UNB426" s="44"/>
      <c r="UNC426" s="44"/>
      <c r="UND426" s="44"/>
      <c r="UNE426" s="44"/>
      <c r="UNF426" s="44"/>
      <c r="UNG426" s="44"/>
      <c r="UNH426" s="44"/>
      <c r="UNI426" s="44"/>
      <c r="UNJ426" s="44"/>
      <c r="UNK426" s="44"/>
      <c r="UNL426" s="44"/>
      <c r="UNM426" s="44"/>
      <c r="UNN426" s="44"/>
      <c r="UNO426" s="44"/>
      <c r="UNP426" s="44"/>
      <c r="UNQ426" s="44"/>
      <c r="UNR426" s="44"/>
      <c r="UNS426" s="44"/>
      <c r="UNT426" s="44"/>
      <c r="UNU426" s="44"/>
      <c r="UNV426" s="44"/>
      <c r="UNW426" s="44"/>
      <c r="UNX426" s="44"/>
      <c r="UNY426" s="44"/>
      <c r="UNZ426" s="44"/>
      <c r="UOA426" s="44"/>
      <c r="UOB426" s="44"/>
      <c r="UOC426" s="44"/>
      <c r="UOD426" s="44"/>
      <c r="UOE426" s="44"/>
      <c r="UOF426" s="44"/>
      <c r="UOG426" s="44"/>
      <c r="UOH426" s="44"/>
      <c r="UOI426" s="44"/>
      <c r="UOJ426" s="44"/>
      <c r="UOK426" s="44"/>
      <c r="UOL426" s="44"/>
      <c r="UOM426" s="44"/>
      <c r="UON426" s="44"/>
      <c r="UOO426" s="44"/>
      <c r="UOP426" s="44"/>
      <c r="UOQ426" s="44"/>
      <c r="UOR426" s="44"/>
      <c r="UOS426" s="44"/>
      <c r="UOT426" s="44"/>
      <c r="UOU426" s="44"/>
      <c r="UOV426" s="44"/>
      <c r="UOW426" s="44"/>
      <c r="UOX426" s="44"/>
      <c r="UOY426" s="44"/>
      <c r="UOZ426" s="44"/>
      <c r="UPA426" s="44"/>
      <c r="UPB426" s="44"/>
      <c r="UPC426" s="44"/>
      <c r="UPD426" s="44"/>
      <c r="UPE426" s="44"/>
      <c r="UPF426" s="44"/>
      <c r="UPG426" s="44"/>
      <c r="UPH426" s="44"/>
      <c r="UPI426" s="44"/>
      <c r="UPJ426" s="44"/>
      <c r="UPK426" s="44"/>
      <c r="UPL426" s="44"/>
      <c r="UPM426" s="44"/>
      <c r="UPN426" s="44"/>
      <c r="UPO426" s="44"/>
      <c r="UPP426" s="44"/>
      <c r="UPQ426" s="44"/>
      <c r="UPR426" s="44"/>
      <c r="UPS426" s="44"/>
      <c r="UPT426" s="44"/>
      <c r="UPU426" s="44"/>
      <c r="UPV426" s="44"/>
      <c r="UPW426" s="44"/>
      <c r="UPX426" s="44"/>
      <c r="UPY426" s="44"/>
      <c r="UPZ426" s="44"/>
      <c r="UQA426" s="44"/>
      <c r="UQB426" s="44"/>
      <c r="UQC426" s="44"/>
      <c r="UQD426" s="44"/>
      <c r="UQE426" s="44"/>
      <c r="UQF426" s="44"/>
      <c r="UQG426" s="44"/>
      <c r="UQH426" s="44"/>
      <c r="UQI426" s="44"/>
      <c r="UQJ426" s="44"/>
      <c r="UQK426" s="44"/>
      <c r="UQL426" s="44"/>
      <c r="UQM426" s="44"/>
      <c r="UQN426" s="44"/>
      <c r="UQO426" s="44"/>
      <c r="UQP426" s="44"/>
      <c r="UQQ426" s="44"/>
      <c r="UQR426" s="44"/>
      <c r="UQS426" s="44"/>
      <c r="UQT426" s="44"/>
      <c r="UQU426" s="44"/>
      <c r="UQV426" s="44"/>
      <c r="UQW426" s="44"/>
      <c r="UQX426" s="44"/>
      <c r="UQY426" s="44"/>
      <c r="UQZ426" s="44"/>
      <c r="URA426" s="44"/>
      <c r="URB426" s="44"/>
      <c r="URC426" s="44"/>
      <c r="URD426" s="44"/>
      <c r="URE426" s="44"/>
      <c r="URF426" s="44"/>
      <c r="URG426" s="44"/>
      <c r="URH426" s="44"/>
      <c r="URI426" s="44"/>
      <c r="URJ426" s="44"/>
      <c r="URK426" s="44"/>
      <c r="URL426" s="44"/>
      <c r="URM426" s="44"/>
      <c r="URN426" s="44"/>
      <c r="URO426" s="44"/>
      <c r="URP426" s="44"/>
      <c r="URQ426" s="44"/>
      <c r="URR426" s="44"/>
      <c r="URS426" s="44"/>
      <c r="URT426" s="44"/>
      <c r="URU426" s="44"/>
      <c r="URV426" s="44"/>
      <c r="URW426" s="44"/>
      <c r="URX426" s="44"/>
      <c r="URY426" s="44"/>
      <c r="URZ426" s="44"/>
      <c r="USA426" s="44"/>
      <c r="USB426" s="44"/>
      <c r="USC426" s="44"/>
      <c r="USD426" s="44"/>
      <c r="USE426" s="44"/>
      <c r="USF426" s="44"/>
      <c r="USG426" s="44"/>
      <c r="USH426" s="44"/>
      <c r="USI426" s="44"/>
      <c r="USJ426" s="44"/>
      <c r="USK426" s="44"/>
      <c r="USL426" s="44"/>
      <c r="USM426" s="44"/>
      <c r="USN426" s="44"/>
      <c r="USO426" s="44"/>
      <c r="USP426" s="44"/>
      <c r="USQ426" s="44"/>
      <c r="USR426" s="44"/>
      <c r="USS426" s="44"/>
      <c r="UST426" s="44"/>
      <c r="USU426" s="44"/>
      <c r="USV426" s="44"/>
      <c r="USW426" s="44"/>
      <c r="USX426" s="44"/>
      <c r="USY426" s="44"/>
      <c r="USZ426" s="44"/>
      <c r="UTA426" s="44"/>
      <c r="UTB426" s="44"/>
      <c r="UTC426" s="44"/>
      <c r="UTD426" s="44"/>
      <c r="UTE426" s="44"/>
      <c r="UTF426" s="44"/>
      <c r="UTG426" s="44"/>
      <c r="UTH426" s="44"/>
      <c r="UTI426" s="44"/>
      <c r="UTJ426" s="44"/>
      <c r="UTK426" s="44"/>
      <c r="UTL426" s="44"/>
      <c r="UTM426" s="44"/>
      <c r="UTN426" s="44"/>
      <c r="UTO426" s="44"/>
      <c r="UTP426" s="44"/>
      <c r="UTQ426" s="44"/>
      <c r="UTR426" s="44"/>
      <c r="UTS426" s="44"/>
      <c r="UTT426" s="44"/>
      <c r="UTU426" s="44"/>
      <c r="UTV426" s="44"/>
      <c r="UTW426" s="44"/>
      <c r="UTX426" s="44"/>
      <c r="UTY426" s="44"/>
      <c r="UTZ426" s="44"/>
      <c r="UUA426" s="44"/>
      <c r="UUB426" s="44"/>
      <c r="UUC426" s="44"/>
      <c r="UUD426" s="44"/>
      <c r="UUE426" s="44"/>
      <c r="UUF426" s="44"/>
      <c r="UUG426" s="44"/>
      <c r="UUH426" s="44"/>
      <c r="UUI426" s="44"/>
      <c r="UUJ426" s="44"/>
      <c r="UUK426" s="44"/>
      <c r="UUL426" s="44"/>
      <c r="UUM426" s="44"/>
      <c r="UUN426" s="44"/>
      <c r="UUO426" s="44"/>
      <c r="UUP426" s="44"/>
      <c r="UUQ426" s="44"/>
      <c r="UUR426" s="44"/>
      <c r="UUS426" s="44"/>
      <c r="UUT426" s="44"/>
      <c r="UUU426" s="44"/>
      <c r="UUV426" s="44"/>
      <c r="UUW426" s="44"/>
      <c r="UUX426" s="44"/>
      <c r="UUY426" s="44"/>
      <c r="UUZ426" s="44"/>
      <c r="UVA426" s="44"/>
      <c r="UVB426" s="44"/>
      <c r="UVC426" s="44"/>
      <c r="UVD426" s="44"/>
      <c r="UVE426" s="44"/>
      <c r="UVF426" s="44"/>
      <c r="UVG426" s="44"/>
      <c r="UVH426" s="44"/>
      <c r="UVI426" s="44"/>
      <c r="UVJ426" s="44"/>
      <c r="UVK426" s="44"/>
      <c r="UVL426" s="44"/>
      <c r="UVM426" s="44"/>
      <c r="UVN426" s="44"/>
      <c r="UVO426" s="44"/>
      <c r="UVP426" s="44"/>
      <c r="UVQ426" s="44"/>
      <c r="UVR426" s="44"/>
      <c r="UVS426" s="44"/>
      <c r="UVT426" s="44"/>
      <c r="UVU426" s="44"/>
      <c r="UVV426" s="44"/>
      <c r="UVW426" s="44"/>
      <c r="UVX426" s="44"/>
      <c r="UVY426" s="44"/>
      <c r="UVZ426" s="44"/>
      <c r="UWA426" s="44"/>
      <c r="UWB426" s="44"/>
      <c r="UWC426" s="44"/>
      <c r="UWD426" s="44"/>
      <c r="UWE426" s="44"/>
      <c r="UWF426" s="44"/>
      <c r="UWG426" s="44"/>
      <c r="UWH426" s="44"/>
      <c r="UWI426" s="44"/>
      <c r="UWJ426" s="44"/>
      <c r="UWK426" s="44"/>
      <c r="UWL426" s="44"/>
      <c r="UWM426" s="44"/>
      <c r="UWN426" s="44"/>
      <c r="UWO426" s="44"/>
      <c r="UWP426" s="44"/>
      <c r="UWQ426" s="44"/>
      <c r="UWR426" s="44"/>
      <c r="UWS426" s="44"/>
      <c r="UWT426" s="44"/>
      <c r="UWU426" s="44"/>
      <c r="UWV426" s="44"/>
      <c r="UWW426" s="44"/>
      <c r="UWX426" s="44"/>
      <c r="UWY426" s="44"/>
      <c r="UWZ426" s="44"/>
      <c r="UXA426" s="44"/>
      <c r="UXB426" s="44"/>
      <c r="UXC426" s="44"/>
      <c r="UXD426" s="44"/>
      <c r="UXE426" s="44"/>
      <c r="UXF426" s="44"/>
      <c r="UXG426" s="44"/>
      <c r="UXH426" s="44"/>
      <c r="UXI426" s="44"/>
      <c r="UXJ426" s="44"/>
      <c r="UXK426" s="44"/>
      <c r="UXL426" s="44"/>
      <c r="UXM426" s="44"/>
      <c r="UXN426" s="44"/>
      <c r="UXO426" s="44"/>
      <c r="UXP426" s="44"/>
      <c r="UXQ426" s="44"/>
      <c r="UXR426" s="44"/>
      <c r="UXS426" s="44"/>
      <c r="UXT426" s="44"/>
      <c r="UXU426" s="44"/>
      <c r="UXV426" s="44"/>
      <c r="UXW426" s="44"/>
      <c r="UXX426" s="44"/>
      <c r="UXY426" s="44"/>
      <c r="UXZ426" s="44"/>
      <c r="UYA426" s="44"/>
      <c r="UYB426" s="44"/>
      <c r="UYC426" s="44"/>
      <c r="UYD426" s="44"/>
      <c r="UYE426" s="44"/>
      <c r="UYF426" s="44"/>
      <c r="UYG426" s="44"/>
      <c r="UYH426" s="44"/>
      <c r="UYI426" s="44"/>
      <c r="UYJ426" s="44"/>
      <c r="UYK426" s="44"/>
      <c r="UYL426" s="44"/>
      <c r="UYM426" s="44"/>
      <c r="UYN426" s="44"/>
      <c r="UYO426" s="44"/>
      <c r="UYP426" s="44"/>
      <c r="UYQ426" s="44"/>
      <c r="UYR426" s="44"/>
      <c r="UYS426" s="44"/>
      <c r="UYT426" s="44"/>
      <c r="UYU426" s="44"/>
      <c r="UYV426" s="44"/>
      <c r="UYW426" s="44"/>
      <c r="UYX426" s="44"/>
      <c r="UYY426" s="44"/>
      <c r="UYZ426" s="44"/>
      <c r="UZA426" s="44"/>
      <c r="UZB426" s="44"/>
      <c r="UZC426" s="44"/>
      <c r="UZD426" s="44"/>
      <c r="UZE426" s="44"/>
      <c r="UZF426" s="44"/>
      <c r="UZG426" s="44"/>
      <c r="UZH426" s="44"/>
      <c r="UZI426" s="44"/>
      <c r="UZJ426" s="44"/>
      <c r="UZK426" s="44"/>
      <c r="UZL426" s="44"/>
      <c r="UZM426" s="44"/>
      <c r="UZN426" s="44"/>
      <c r="UZO426" s="44"/>
      <c r="UZP426" s="44"/>
      <c r="UZQ426" s="44"/>
      <c r="UZR426" s="44"/>
      <c r="UZS426" s="44"/>
      <c r="UZT426" s="44"/>
      <c r="UZU426" s="44"/>
      <c r="UZV426" s="44"/>
      <c r="UZW426" s="44"/>
      <c r="UZX426" s="44"/>
      <c r="UZY426" s="44"/>
      <c r="UZZ426" s="44"/>
      <c r="VAA426" s="44"/>
      <c r="VAB426" s="44"/>
      <c r="VAC426" s="44"/>
      <c r="VAD426" s="44"/>
      <c r="VAE426" s="44"/>
      <c r="VAF426" s="44"/>
      <c r="VAG426" s="44"/>
      <c r="VAH426" s="44"/>
      <c r="VAI426" s="44"/>
      <c r="VAJ426" s="44"/>
      <c r="VAK426" s="44"/>
      <c r="VAL426" s="44"/>
      <c r="VAM426" s="44"/>
      <c r="VAN426" s="44"/>
      <c r="VAO426" s="44"/>
      <c r="VAP426" s="44"/>
      <c r="VAQ426" s="44"/>
      <c r="VAR426" s="44"/>
      <c r="VAS426" s="44"/>
      <c r="VAT426" s="44"/>
      <c r="VAU426" s="44"/>
      <c r="VAV426" s="44"/>
      <c r="VAW426" s="44"/>
      <c r="VAX426" s="44"/>
      <c r="VAY426" s="44"/>
      <c r="VAZ426" s="44"/>
      <c r="VBA426" s="44"/>
      <c r="VBB426" s="44"/>
      <c r="VBC426" s="44"/>
      <c r="VBD426" s="44"/>
      <c r="VBE426" s="44"/>
      <c r="VBF426" s="44"/>
      <c r="VBG426" s="44"/>
      <c r="VBH426" s="44"/>
      <c r="VBI426" s="44"/>
      <c r="VBJ426" s="44"/>
      <c r="VBK426" s="44"/>
      <c r="VBL426" s="44"/>
      <c r="VBM426" s="44"/>
      <c r="VBN426" s="44"/>
      <c r="VBO426" s="44"/>
      <c r="VBP426" s="44"/>
      <c r="VBQ426" s="44"/>
      <c r="VBR426" s="44"/>
      <c r="VBS426" s="44"/>
      <c r="VBT426" s="44"/>
      <c r="VBU426" s="44"/>
      <c r="VBV426" s="44"/>
      <c r="VBW426" s="44"/>
      <c r="VBX426" s="44"/>
      <c r="VBY426" s="44"/>
      <c r="VBZ426" s="44"/>
      <c r="VCA426" s="44"/>
      <c r="VCB426" s="44"/>
      <c r="VCC426" s="44"/>
      <c r="VCD426" s="44"/>
      <c r="VCE426" s="44"/>
      <c r="VCF426" s="44"/>
      <c r="VCG426" s="44"/>
      <c r="VCH426" s="44"/>
      <c r="VCI426" s="44"/>
      <c r="VCJ426" s="44"/>
      <c r="VCK426" s="44"/>
      <c r="VCL426" s="44"/>
      <c r="VCM426" s="44"/>
      <c r="VCN426" s="44"/>
      <c r="VCO426" s="44"/>
      <c r="VCP426" s="44"/>
      <c r="VCQ426" s="44"/>
      <c r="VCR426" s="44"/>
      <c r="VCS426" s="44"/>
      <c r="VCT426" s="44"/>
      <c r="VCU426" s="44"/>
      <c r="VCV426" s="44"/>
      <c r="VCW426" s="44"/>
      <c r="VCX426" s="44"/>
      <c r="VCY426" s="44"/>
      <c r="VCZ426" s="44"/>
      <c r="VDA426" s="44"/>
      <c r="VDB426" s="44"/>
      <c r="VDC426" s="44"/>
      <c r="VDD426" s="44"/>
      <c r="VDE426" s="44"/>
      <c r="VDF426" s="44"/>
      <c r="VDG426" s="44"/>
      <c r="VDH426" s="44"/>
      <c r="VDI426" s="44"/>
      <c r="VDJ426" s="44"/>
      <c r="VDK426" s="44"/>
      <c r="VDL426" s="44"/>
      <c r="VDM426" s="44"/>
      <c r="VDN426" s="44"/>
      <c r="VDO426" s="44"/>
      <c r="VDP426" s="44"/>
      <c r="VDQ426" s="44"/>
      <c r="VDR426" s="44"/>
      <c r="VDS426" s="44"/>
      <c r="VDT426" s="44"/>
      <c r="VDU426" s="44"/>
      <c r="VDV426" s="44"/>
      <c r="VDW426" s="44"/>
      <c r="VDX426" s="44"/>
      <c r="VDY426" s="44"/>
      <c r="VDZ426" s="44"/>
      <c r="VEA426" s="44"/>
      <c r="VEB426" s="44"/>
      <c r="VEC426" s="44"/>
      <c r="VED426" s="44"/>
      <c r="VEE426" s="44"/>
      <c r="VEF426" s="44"/>
      <c r="VEG426" s="44"/>
      <c r="VEH426" s="44"/>
      <c r="VEI426" s="44"/>
      <c r="VEJ426" s="44"/>
      <c r="VEK426" s="44"/>
      <c r="VEL426" s="44"/>
      <c r="VEM426" s="44"/>
      <c r="VEN426" s="44"/>
      <c r="VEO426" s="44"/>
      <c r="VEP426" s="44"/>
      <c r="VEQ426" s="44"/>
      <c r="VER426" s="44"/>
      <c r="VES426" s="44"/>
      <c r="VET426" s="44"/>
      <c r="VEU426" s="44"/>
      <c r="VEV426" s="44"/>
      <c r="VEW426" s="44"/>
      <c r="VEX426" s="44"/>
      <c r="VEY426" s="44"/>
      <c r="VEZ426" s="44"/>
      <c r="VFA426" s="44"/>
      <c r="VFB426" s="44"/>
      <c r="VFC426" s="44"/>
      <c r="VFD426" s="44"/>
      <c r="VFE426" s="44"/>
      <c r="VFF426" s="44"/>
      <c r="VFG426" s="44"/>
      <c r="VFH426" s="44"/>
      <c r="VFI426" s="44"/>
      <c r="VFJ426" s="44"/>
      <c r="VFK426" s="44"/>
      <c r="VFL426" s="44"/>
      <c r="VFM426" s="44"/>
      <c r="VFN426" s="44"/>
      <c r="VFO426" s="44"/>
      <c r="VFP426" s="44"/>
      <c r="VFQ426" s="44"/>
      <c r="VFR426" s="44"/>
      <c r="VFS426" s="44"/>
      <c r="VFT426" s="44"/>
      <c r="VFU426" s="44"/>
      <c r="VFV426" s="44"/>
      <c r="VFW426" s="44"/>
      <c r="VFX426" s="44"/>
      <c r="VFY426" s="44"/>
      <c r="VFZ426" s="44"/>
      <c r="VGA426" s="44"/>
      <c r="VGB426" s="44"/>
      <c r="VGC426" s="44"/>
      <c r="VGD426" s="44"/>
      <c r="VGE426" s="44"/>
      <c r="VGF426" s="44"/>
      <c r="VGG426" s="44"/>
      <c r="VGH426" s="44"/>
      <c r="VGI426" s="44"/>
      <c r="VGJ426" s="44"/>
      <c r="VGK426" s="44"/>
      <c r="VGL426" s="44"/>
      <c r="VGM426" s="44"/>
      <c r="VGN426" s="44"/>
      <c r="VGO426" s="44"/>
      <c r="VGP426" s="44"/>
      <c r="VGQ426" s="44"/>
      <c r="VGR426" s="44"/>
      <c r="VGS426" s="44"/>
      <c r="VGT426" s="44"/>
      <c r="VGU426" s="44"/>
      <c r="VGV426" s="44"/>
      <c r="VGW426" s="44"/>
      <c r="VGX426" s="44"/>
      <c r="VGY426" s="44"/>
      <c r="VGZ426" s="44"/>
      <c r="VHA426" s="44"/>
      <c r="VHB426" s="44"/>
      <c r="VHC426" s="44"/>
      <c r="VHD426" s="44"/>
      <c r="VHE426" s="44"/>
      <c r="VHF426" s="44"/>
      <c r="VHG426" s="44"/>
      <c r="VHH426" s="44"/>
      <c r="VHI426" s="44"/>
      <c r="VHJ426" s="44"/>
      <c r="VHK426" s="44"/>
      <c r="VHL426" s="44"/>
      <c r="VHM426" s="44"/>
      <c r="VHN426" s="44"/>
      <c r="VHO426" s="44"/>
      <c r="VHP426" s="44"/>
      <c r="VHQ426" s="44"/>
      <c r="VHR426" s="44"/>
      <c r="VHS426" s="44"/>
      <c r="VHT426" s="44"/>
      <c r="VHU426" s="44"/>
      <c r="VHV426" s="44"/>
      <c r="VHW426" s="44"/>
      <c r="VHX426" s="44"/>
      <c r="VHY426" s="44"/>
      <c r="VHZ426" s="44"/>
      <c r="VIA426" s="44"/>
      <c r="VIB426" s="44"/>
      <c r="VIC426" s="44"/>
      <c r="VID426" s="44"/>
      <c r="VIE426" s="44"/>
      <c r="VIF426" s="44"/>
      <c r="VIG426" s="44"/>
      <c r="VIH426" s="44"/>
      <c r="VII426" s="44"/>
      <c r="VIJ426" s="44"/>
      <c r="VIK426" s="44"/>
      <c r="VIL426" s="44"/>
      <c r="VIM426" s="44"/>
      <c r="VIN426" s="44"/>
      <c r="VIO426" s="44"/>
      <c r="VIP426" s="44"/>
      <c r="VIQ426" s="44"/>
      <c r="VIR426" s="44"/>
      <c r="VIS426" s="44"/>
      <c r="VIT426" s="44"/>
      <c r="VIU426" s="44"/>
      <c r="VIV426" s="44"/>
      <c r="VIW426" s="44"/>
      <c r="VIX426" s="44"/>
      <c r="VIY426" s="44"/>
      <c r="VIZ426" s="44"/>
      <c r="VJA426" s="44"/>
      <c r="VJB426" s="44"/>
      <c r="VJC426" s="44"/>
      <c r="VJD426" s="44"/>
      <c r="VJE426" s="44"/>
      <c r="VJF426" s="44"/>
      <c r="VJG426" s="44"/>
      <c r="VJH426" s="44"/>
      <c r="VJI426" s="44"/>
      <c r="VJJ426" s="44"/>
      <c r="VJK426" s="44"/>
      <c r="VJL426" s="44"/>
      <c r="VJM426" s="44"/>
      <c r="VJN426" s="44"/>
      <c r="VJO426" s="44"/>
      <c r="VJP426" s="44"/>
      <c r="VJQ426" s="44"/>
      <c r="VJR426" s="44"/>
      <c r="VJS426" s="44"/>
      <c r="VJT426" s="44"/>
      <c r="VJU426" s="44"/>
      <c r="VJV426" s="44"/>
      <c r="VJW426" s="44"/>
      <c r="VJX426" s="44"/>
      <c r="VJY426" s="44"/>
      <c r="VJZ426" s="44"/>
      <c r="VKA426" s="44"/>
      <c r="VKB426" s="44"/>
      <c r="VKC426" s="44"/>
      <c r="VKD426" s="44"/>
      <c r="VKE426" s="44"/>
      <c r="VKF426" s="44"/>
      <c r="VKG426" s="44"/>
      <c r="VKH426" s="44"/>
      <c r="VKI426" s="44"/>
      <c r="VKJ426" s="44"/>
      <c r="VKK426" s="44"/>
      <c r="VKL426" s="44"/>
      <c r="VKM426" s="44"/>
      <c r="VKN426" s="44"/>
      <c r="VKO426" s="44"/>
      <c r="VKP426" s="44"/>
      <c r="VKQ426" s="44"/>
      <c r="VKR426" s="44"/>
      <c r="VKS426" s="44"/>
      <c r="VKT426" s="44"/>
      <c r="VKU426" s="44"/>
      <c r="VKV426" s="44"/>
      <c r="VKW426" s="44"/>
      <c r="VKX426" s="44"/>
      <c r="VKY426" s="44"/>
      <c r="VKZ426" s="44"/>
      <c r="VLA426" s="44"/>
      <c r="VLB426" s="44"/>
      <c r="VLC426" s="44"/>
      <c r="VLD426" s="44"/>
      <c r="VLE426" s="44"/>
      <c r="VLF426" s="44"/>
      <c r="VLG426" s="44"/>
      <c r="VLH426" s="44"/>
      <c r="VLI426" s="44"/>
      <c r="VLJ426" s="44"/>
      <c r="VLK426" s="44"/>
      <c r="VLL426" s="44"/>
      <c r="VLM426" s="44"/>
      <c r="VLN426" s="44"/>
      <c r="VLO426" s="44"/>
      <c r="VLP426" s="44"/>
      <c r="VLQ426" s="44"/>
      <c r="VLR426" s="44"/>
      <c r="VLS426" s="44"/>
      <c r="VLT426" s="44"/>
      <c r="VLU426" s="44"/>
      <c r="VLV426" s="44"/>
      <c r="VLW426" s="44"/>
      <c r="VLX426" s="44"/>
      <c r="VLY426" s="44"/>
      <c r="VLZ426" s="44"/>
      <c r="VMA426" s="44"/>
      <c r="VMB426" s="44"/>
      <c r="VMC426" s="44"/>
      <c r="VMD426" s="44"/>
      <c r="VME426" s="44"/>
      <c r="VMF426" s="44"/>
      <c r="VMG426" s="44"/>
      <c r="VMH426" s="44"/>
      <c r="VMI426" s="44"/>
      <c r="VMJ426" s="44"/>
      <c r="VMK426" s="44"/>
      <c r="VML426" s="44"/>
      <c r="VMM426" s="44"/>
      <c r="VMN426" s="44"/>
      <c r="VMO426" s="44"/>
      <c r="VMP426" s="44"/>
      <c r="VMQ426" s="44"/>
      <c r="VMR426" s="44"/>
      <c r="VMS426" s="44"/>
      <c r="VMT426" s="44"/>
      <c r="VMU426" s="44"/>
      <c r="VMV426" s="44"/>
      <c r="VMW426" s="44"/>
      <c r="VMX426" s="44"/>
      <c r="VMY426" s="44"/>
      <c r="VMZ426" s="44"/>
      <c r="VNA426" s="44"/>
      <c r="VNB426" s="44"/>
      <c r="VNC426" s="44"/>
      <c r="VND426" s="44"/>
      <c r="VNE426" s="44"/>
      <c r="VNF426" s="44"/>
      <c r="VNG426" s="44"/>
      <c r="VNH426" s="44"/>
      <c r="VNI426" s="44"/>
      <c r="VNJ426" s="44"/>
      <c r="VNK426" s="44"/>
      <c r="VNL426" s="44"/>
      <c r="VNM426" s="44"/>
      <c r="VNN426" s="44"/>
      <c r="VNO426" s="44"/>
      <c r="VNP426" s="44"/>
      <c r="VNQ426" s="44"/>
      <c r="VNR426" s="44"/>
      <c r="VNS426" s="44"/>
      <c r="VNT426" s="44"/>
      <c r="VNU426" s="44"/>
      <c r="VNV426" s="44"/>
      <c r="VNW426" s="44"/>
      <c r="VNX426" s="44"/>
      <c r="VNY426" s="44"/>
      <c r="VNZ426" s="44"/>
      <c r="VOA426" s="44"/>
      <c r="VOB426" s="44"/>
      <c r="VOC426" s="44"/>
      <c r="VOD426" s="44"/>
      <c r="VOE426" s="44"/>
      <c r="VOF426" s="44"/>
      <c r="VOG426" s="44"/>
      <c r="VOH426" s="44"/>
      <c r="VOI426" s="44"/>
      <c r="VOJ426" s="44"/>
      <c r="VOK426" s="44"/>
      <c r="VOL426" s="44"/>
      <c r="VOM426" s="44"/>
      <c r="VON426" s="44"/>
      <c r="VOO426" s="44"/>
      <c r="VOP426" s="44"/>
      <c r="VOQ426" s="44"/>
      <c r="VOR426" s="44"/>
      <c r="VOS426" s="44"/>
      <c r="VOT426" s="44"/>
      <c r="VOU426" s="44"/>
      <c r="VOV426" s="44"/>
      <c r="VOW426" s="44"/>
      <c r="VOX426" s="44"/>
      <c r="VOY426" s="44"/>
      <c r="VOZ426" s="44"/>
      <c r="VPA426" s="44"/>
      <c r="VPB426" s="44"/>
      <c r="VPC426" s="44"/>
      <c r="VPD426" s="44"/>
      <c r="VPE426" s="44"/>
      <c r="VPF426" s="44"/>
      <c r="VPG426" s="44"/>
      <c r="VPH426" s="44"/>
      <c r="VPI426" s="44"/>
      <c r="VPJ426" s="44"/>
      <c r="VPK426" s="44"/>
      <c r="VPL426" s="44"/>
      <c r="VPM426" s="44"/>
      <c r="VPN426" s="44"/>
      <c r="VPO426" s="44"/>
      <c r="VPP426" s="44"/>
      <c r="VPQ426" s="44"/>
      <c r="VPR426" s="44"/>
      <c r="VPS426" s="44"/>
      <c r="VPT426" s="44"/>
      <c r="VPU426" s="44"/>
      <c r="VPV426" s="44"/>
      <c r="VPW426" s="44"/>
      <c r="VPX426" s="44"/>
      <c r="VPY426" s="44"/>
      <c r="VPZ426" s="44"/>
      <c r="VQA426" s="44"/>
      <c r="VQB426" s="44"/>
      <c r="VQC426" s="44"/>
      <c r="VQD426" s="44"/>
      <c r="VQE426" s="44"/>
      <c r="VQF426" s="44"/>
      <c r="VQG426" s="44"/>
      <c r="VQH426" s="44"/>
      <c r="VQI426" s="44"/>
      <c r="VQJ426" s="44"/>
      <c r="VQK426" s="44"/>
      <c r="VQL426" s="44"/>
      <c r="VQM426" s="44"/>
      <c r="VQN426" s="44"/>
      <c r="VQO426" s="44"/>
      <c r="VQP426" s="44"/>
      <c r="VQQ426" s="44"/>
      <c r="VQR426" s="44"/>
      <c r="VQS426" s="44"/>
      <c r="VQT426" s="44"/>
      <c r="VQU426" s="44"/>
      <c r="VQV426" s="44"/>
      <c r="VQW426" s="44"/>
      <c r="VQX426" s="44"/>
      <c r="VQY426" s="44"/>
      <c r="VQZ426" s="44"/>
      <c r="VRA426" s="44"/>
      <c r="VRB426" s="44"/>
      <c r="VRC426" s="44"/>
      <c r="VRD426" s="44"/>
      <c r="VRE426" s="44"/>
      <c r="VRF426" s="44"/>
      <c r="VRG426" s="44"/>
      <c r="VRH426" s="44"/>
      <c r="VRI426" s="44"/>
      <c r="VRJ426" s="44"/>
      <c r="VRK426" s="44"/>
      <c r="VRL426" s="44"/>
      <c r="VRM426" s="44"/>
      <c r="VRN426" s="44"/>
      <c r="VRO426" s="44"/>
      <c r="VRP426" s="44"/>
      <c r="VRQ426" s="44"/>
      <c r="VRR426" s="44"/>
      <c r="VRS426" s="44"/>
      <c r="VRT426" s="44"/>
      <c r="VRU426" s="44"/>
      <c r="VRV426" s="44"/>
      <c r="VRW426" s="44"/>
      <c r="VRX426" s="44"/>
      <c r="VRY426" s="44"/>
      <c r="VRZ426" s="44"/>
      <c r="VSA426" s="44"/>
      <c r="VSB426" s="44"/>
      <c r="VSC426" s="44"/>
      <c r="VSD426" s="44"/>
      <c r="VSE426" s="44"/>
      <c r="VSF426" s="44"/>
      <c r="VSG426" s="44"/>
      <c r="VSH426" s="44"/>
      <c r="VSI426" s="44"/>
      <c r="VSJ426" s="44"/>
      <c r="VSK426" s="44"/>
      <c r="VSL426" s="44"/>
      <c r="VSM426" s="44"/>
      <c r="VSN426" s="44"/>
      <c r="VSO426" s="44"/>
      <c r="VSP426" s="44"/>
      <c r="VSQ426" s="44"/>
      <c r="VSR426" s="44"/>
      <c r="VSS426" s="44"/>
      <c r="VST426" s="44"/>
      <c r="VSU426" s="44"/>
      <c r="VSV426" s="44"/>
      <c r="VSW426" s="44"/>
      <c r="VSX426" s="44"/>
      <c r="VSY426" s="44"/>
      <c r="VSZ426" s="44"/>
      <c r="VTA426" s="44"/>
      <c r="VTB426" s="44"/>
      <c r="VTC426" s="44"/>
      <c r="VTD426" s="44"/>
      <c r="VTE426" s="44"/>
      <c r="VTF426" s="44"/>
      <c r="VTG426" s="44"/>
      <c r="VTH426" s="44"/>
      <c r="VTI426" s="44"/>
      <c r="VTJ426" s="44"/>
      <c r="VTK426" s="44"/>
      <c r="VTL426" s="44"/>
      <c r="VTM426" s="44"/>
      <c r="VTN426" s="44"/>
      <c r="VTO426" s="44"/>
      <c r="VTP426" s="44"/>
      <c r="VTQ426" s="44"/>
      <c r="VTR426" s="44"/>
      <c r="VTS426" s="44"/>
      <c r="VTT426" s="44"/>
      <c r="VTU426" s="44"/>
      <c r="VTV426" s="44"/>
      <c r="VTW426" s="44"/>
      <c r="VTX426" s="44"/>
      <c r="VTY426" s="44"/>
      <c r="VTZ426" s="44"/>
      <c r="VUA426" s="44"/>
      <c r="VUB426" s="44"/>
      <c r="VUC426" s="44"/>
      <c r="VUD426" s="44"/>
      <c r="VUE426" s="44"/>
      <c r="VUF426" s="44"/>
      <c r="VUG426" s="44"/>
      <c r="VUH426" s="44"/>
      <c r="VUI426" s="44"/>
      <c r="VUJ426" s="44"/>
      <c r="VUK426" s="44"/>
      <c r="VUL426" s="44"/>
      <c r="VUM426" s="44"/>
      <c r="VUN426" s="44"/>
      <c r="VUO426" s="44"/>
      <c r="VUP426" s="44"/>
      <c r="VUQ426" s="44"/>
      <c r="VUR426" s="44"/>
      <c r="VUS426" s="44"/>
      <c r="VUT426" s="44"/>
      <c r="VUU426" s="44"/>
      <c r="VUV426" s="44"/>
      <c r="VUW426" s="44"/>
      <c r="VUX426" s="44"/>
      <c r="VUY426" s="44"/>
      <c r="VUZ426" s="44"/>
      <c r="VVA426" s="44"/>
      <c r="VVB426" s="44"/>
      <c r="VVC426" s="44"/>
      <c r="VVD426" s="44"/>
      <c r="VVE426" s="44"/>
      <c r="VVF426" s="44"/>
      <c r="VVG426" s="44"/>
      <c r="VVH426" s="44"/>
      <c r="VVI426" s="44"/>
      <c r="VVJ426" s="44"/>
      <c r="VVK426" s="44"/>
      <c r="VVL426" s="44"/>
      <c r="VVM426" s="44"/>
      <c r="VVN426" s="44"/>
      <c r="VVO426" s="44"/>
      <c r="VVP426" s="44"/>
      <c r="VVQ426" s="44"/>
      <c r="VVR426" s="44"/>
      <c r="VVS426" s="44"/>
      <c r="VVT426" s="44"/>
      <c r="VVU426" s="44"/>
      <c r="VVV426" s="44"/>
      <c r="VVW426" s="44"/>
      <c r="VVX426" s="44"/>
      <c r="VVY426" s="44"/>
      <c r="VVZ426" s="44"/>
      <c r="VWA426" s="44"/>
      <c r="VWB426" s="44"/>
      <c r="VWC426" s="44"/>
      <c r="VWD426" s="44"/>
      <c r="VWE426" s="44"/>
      <c r="VWF426" s="44"/>
      <c r="VWG426" s="44"/>
      <c r="VWH426" s="44"/>
      <c r="VWI426" s="44"/>
      <c r="VWJ426" s="44"/>
      <c r="VWK426" s="44"/>
      <c r="VWL426" s="44"/>
      <c r="VWM426" s="44"/>
      <c r="VWN426" s="44"/>
      <c r="VWO426" s="44"/>
      <c r="VWP426" s="44"/>
      <c r="VWQ426" s="44"/>
      <c r="VWR426" s="44"/>
      <c r="VWS426" s="44"/>
      <c r="VWT426" s="44"/>
      <c r="VWU426" s="44"/>
      <c r="VWV426" s="44"/>
      <c r="VWW426" s="44"/>
      <c r="VWX426" s="44"/>
      <c r="VWY426" s="44"/>
      <c r="VWZ426" s="44"/>
      <c r="VXA426" s="44"/>
      <c r="VXB426" s="44"/>
      <c r="VXC426" s="44"/>
      <c r="VXD426" s="44"/>
      <c r="VXE426" s="44"/>
      <c r="VXF426" s="44"/>
      <c r="VXG426" s="44"/>
      <c r="VXH426" s="44"/>
      <c r="VXI426" s="44"/>
      <c r="VXJ426" s="44"/>
      <c r="VXK426" s="44"/>
      <c r="VXL426" s="44"/>
      <c r="VXM426" s="44"/>
      <c r="VXN426" s="44"/>
      <c r="VXO426" s="44"/>
      <c r="VXP426" s="44"/>
      <c r="VXQ426" s="44"/>
      <c r="VXR426" s="44"/>
      <c r="VXS426" s="44"/>
      <c r="VXT426" s="44"/>
      <c r="VXU426" s="44"/>
      <c r="VXV426" s="44"/>
      <c r="VXW426" s="44"/>
      <c r="VXX426" s="44"/>
      <c r="VXY426" s="44"/>
      <c r="VXZ426" s="44"/>
      <c r="VYA426" s="44"/>
      <c r="VYB426" s="44"/>
      <c r="VYC426" s="44"/>
      <c r="VYD426" s="44"/>
      <c r="VYE426" s="44"/>
      <c r="VYF426" s="44"/>
      <c r="VYG426" s="44"/>
      <c r="VYH426" s="44"/>
      <c r="VYI426" s="44"/>
      <c r="VYJ426" s="44"/>
      <c r="VYK426" s="44"/>
      <c r="VYL426" s="44"/>
      <c r="VYM426" s="44"/>
      <c r="VYN426" s="44"/>
      <c r="VYO426" s="44"/>
      <c r="VYP426" s="44"/>
      <c r="VYQ426" s="44"/>
      <c r="VYR426" s="44"/>
      <c r="VYS426" s="44"/>
      <c r="VYT426" s="44"/>
      <c r="VYU426" s="44"/>
      <c r="VYV426" s="44"/>
      <c r="VYW426" s="44"/>
      <c r="VYX426" s="44"/>
      <c r="VYY426" s="44"/>
      <c r="VYZ426" s="44"/>
      <c r="VZA426" s="44"/>
      <c r="VZB426" s="44"/>
      <c r="VZC426" s="44"/>
      <c r="VZD426" s="44"/>
      <c r="VZE426" s="44"/>
      <c r="VZF426" s="44"/>
      <c r="VZG426" s="44"/>
      <c r="VZH426" s="44"/>
      <c r="VZI426" s="44"/>
      <c r="VZJ426" s="44"/>
      <c r="VZK426" s="44"/>
      <c r="VZL426" s="44"/>
      <c r="VZM426" s="44"/>
      <c r="VZN426" s="44"/>
      <c r="VZO426" s="44"/>
      <c r="VZP426" s="44"/>
      <c r="VZQ426" s="44"/>
      <c r="VZR426" s="44"/>
      <c r="VZS426" s="44"/>
      <c r="VZT426" s="44"/>
      <c r="VZU426" s="44"/>
      <c r="VZV426" s="44"/>
      <c r="VZW426" s="44"/>
      <c r="VZX426" s="44"/>
      <c r="VZY426" s="44"/>
      <c r="VZZ426" s="44"/>
      <c r="WAA426" s="44"/>
      <c r="WAB426" s="44"/>
      <c r="WAC426" s="44"/>
      <c r="WAD426" s="44"/>
      <c r="WAE426" s="44"/>
      <c r="WAF426" s="44"/>
      <c r="WAG426" s="44"/>
      <c r="WAH426" s="44"/>
      <c r="WAI426" s="44"/>
      <c r="WAJ426" s="44"/>
      <c r="WAK426" s="44"/>
      <c r="WAL426" s="44"/>
      <c r="WAM426" s="44"/>
      <c r="WAN426" s="44"/>
      <c r="WAO426" s="44"/>
      <c r="WAP426" s="44"/>
      <c r="WAQ426" s="44"/>
      <c r="WAR426" s="44"/>
      <c r="WAS426" s="44"/>
      <c r="WAT426" s="44"/>
      <c r="WAU426" s="44"/>
      <c r="WAV426" s="44"/>
      <c r="WAW426" s="44"/>
      <c r="WAX426" s="44"/>
      <c r="WAY426" s="44"/>
      <c r="WAZ426" s="44"/>
      <c r="WBA426" s="44"/>
      <c r="WBB426" s="44"/>
      <c r="WBC426" s="44"/>
      <c r="WBD426" s="44"/>
      <c r="WBE426" s="44"/>
      <c r="WBF426" s="44"/>
      <c r="WBG426" s="44"/>
      <c r="WBH426" s="44"/>
      <c r="WBI426" s="44"/>
      <c r="WBJ426" s="44"/>
      <c r="WBK426" s="44"/>
      <c r="WBL426" s="44"/>
      <c r="WBM426" s="44"/>
      <c r="WBN426" s="44"/>
      <c r="WBO426" s="44"/>
      <c r="WBP426" s="44"/>
      <c r="WBQ426" s="44"/>
      <c r="WBR426" s="44"/>
      <c r="WBS426" s="44"/>
      <c r="WBT426" s="44"/>
      <c r="WBU426" s="44"/>
      <c r="WBV426" s="44"/>
      <c r="WBW426" s="44"/>
      <c r="WBX426" s="44"/>
      <c r="WBY426" s="44"/>
      <c r="WBZ426" s="44"/>
      <c r="WCA426" s="44"/>
      <c r="WCB426" s="44"/>
      <c r="WCC426" s="44"/>
      <c r="WCD426" s="44"/>
      <c r="WCE426" s="44"/>
      <c r="WCF426" s="44"/>
      <c r="WCG426" s="44"/>
      <c r="WCH426" s="44"/>
      <c r="WCI426" s="44"/>
      <c r="WCJ426" s="44"/>
      <c r="WCK426" s="44"/>
      <c r="WCL426" s="44"/>
      <c r="WCM426" s="44"/>
      <c r="WCN426" s="44"/>
      <c r="WCO426" s="44"/>
      <c r="WCP426" s="44"/>
      <c r="WCQ426" s="44"/>
      <c r="WCR426" s="44"/>
      <c r="WCS426" s="44"/>
      <c r="WCT426" s="44"/>
      <c r="WCU426" s="44"/>
      <c r="WCV426" s="44"/>
      <c r="WCW426" s="44"/>
      <c r="WCX426" s="44"/>
      <c r="WCY426" s="44"/>
      <c r="WCZ426" s="44"/>
      <c r="WDA426" s="44"/>
      <c r="WDB426" s="44"/>
      <c r="WDC426" s="44"/>
      <c r="WDD426" s="44"/>
      <c r="WDE426" s="44"/>
      <c r="WDF426" s="44"/>
      <c r="WDG426" s="44"/>
      <c r="WDH426" s="44"/>
      <c r="WDI426" s="44"/>
      <c r="WDJ426" s="44"/>
      <c r="WDK426" s="44"/>
      <c r="WDL426" s="44"/>
      <c r="WDM426" s="44"/>
      <c r="WDN426" s="44"/>
      <c r="WDO426" s="44"/>
      <c r="WDP426" s="44"/>
      <c r="WDQ426" s="44"/>
      <c r="WDR426" s="44"/>
      <c r="WDS426" s="44"/>
      <c r="WDT426" s="44"/>
      <c r="WDU426" s="44"/>
      <c r="WDV426" s="44"/>
      <c r="WDW426" s="44"/>
      <c r="WDX426" s="44"/>
      <c r="WDY426" s="44"/>
      <c r="WDZ426" s="44"/>
      <c r="WEA426" s="44"/>
      <c r="WEB426" s="44"/>
      <c r="WEC426" s="44"/>
      <c r="WED426" s="44"/>
      <c r="WEE426" s="44"/>
      <c r="WEF426" s="44"/>
      <c r="WEG426" s="44"/>
      <c r="WEH426" s="44"/>
      <c r="WEI426" s="44"/>
      <c r="WEJ426" s="44"/>
      <c r="WEK426" s="44"/>
      <c r="WEL426" s="44"/>
      <c r="WEM426" s="44"/>
      <c r="WEN426" s="44"/>
      <c r="WEO426" s="44"/>
      <c r="WEP426" s="44"/>
      <c r="WEQ426" s="44"/>
      <c r="WER426" s="44"/>
      <c r="WES426" s="44"/>
      <c r="WET426" s="44"/>
      <c r="WEU426" s="44"/>
      <c r="WEV426" s="44"/>
      <c r="WEW426" s="44"/>
      <c r="WEX426" s="44"/>
      <c r="WEY426" s="44"/>
      <c r="WEZ426" s="44"/>
      <c r="WFA426" s="44"/>
      <c r="WFB426" s="44"/>
      <c r="WFC426" s="44"/>
      <c r="WFD426" s="44"/>
      <c r="WFE426" s="44"/>
      <c r="WFF426" s="44"/>
      <c r="WFG426" s="44"/>
      <c r="WFH426" s="44"/>
      <c r="WFI426" s="44"/>
      <c r="WFJ426" s="44"/>
      <c r="WFK426" s="44"/>
      <c r="WFL426" s="44"/>
      <c r="WFM426" s="44"/>
      <c r="WFN426" s="44"/>
      <c r="WFO426" s="44"/>
      <c r="WFP426" s="44"/>
      <c r="WFQ426" s="44"/>
      <c r="WFR426" s="44"/>
      <c r="WFS426" s="44"/>
      <c r="WFT426" s="44"/>
      <c r="WFU426" s="44"/>
      <c r="WFV426" s="44"/>
      <c r="WFW426" s="44"/>
      <c r="WFX426" s="44"/>
      <c r="WFY426" s="44"/>
      <c r="WFZ426" s="44"/>
      <c r="WGA426" s="44"/>
      <c r="WGB426" s="44"/>
      <c r="WGC426" s="44"/>
      <c r="WGD426" s="44"/>
      <c r="WGE426" s="44"/>
      <c r="WGF426" s="44"/>
      <c r="WGG426" s="44"/>
      <c r="WGH426" s="44"/>
      <c r="WGI426" s="44"/>
      <c r="WGJ426" s="44"/>
      <c r="WGK426" s="44"/>
      <c r="WGL426" s="44"/>
      <c r="WGM426" s="44"/>
      <c r="WGN426" s="44"/>
      <c r="WGO426" s="44"/>
      <c r="WGP426" s="44"/>
      <c r="WGQ426" s="44"/>
      <c r="WGR426" s="44"/>
      <c r="WGS426" s="44"/>
      <c r="WGT426" s="44"/>
      <c r="WGU426" s="44"/>
      <c r="WGV426" s="44"/>
      <c r="WGW426" s="44"/>
      <c r="WGX426" s="44"/>
      <c r="WGY426" s="44"/>
      <c r="WGZ426" s="44"/>
      <c r="WHA426" s="44"/>
      <c r="WHB426" s="44"/>
      <c r="WHC426" s="44"/>
      <c r="WHD426" s="44"/>
      <c r="WHE426" s="44"/>
      <c r="WHF426" s="44"/>
      <c r="WHG426" s="44"/>
      <c r="WHH426" s="44"/>
      <c r="WHI426" s="44"/>
      <c r="WHJ426" s="44"/>
      <c r="WHK426" s="44"/>
      <c r="WHL426" s="44"/>
      <c r="WHM426" s="44"/>
      <c r="WHN426" s="44"/>
      <c r="WHO426" s="44"/>
      <c r="WHP426" s="44"/>
      <c r="WHQ426" s="44"/>
      <c r="WHR426" s="44"/>
      <c r="WHS426" s="44"/>
      <c r="WHT426" s="44"/>
      <c r="WHU426" s="44"/>
      <c r="WHV426" s="44"/>
      <c r="WHW426" s="44"/>
      <c r="WHX426" s="44"/>
      <c r="WHY426" s="44"/>
      <c r="WHZ426" s="44"/>
      <c r="WIA426" s="44"/>
      <c r="WIB426" s="44"/>
      <c r="WIC426" s="44"/>
      <c r="WID426" s="44"/>
      <c r="WIE426" s="44"/>
      <c r="WIF426" s="44"/>
      <c r="WIG426" s="44"/>
      <c r="WIH426" s="44"/>
      <c r="WII426" s="44"/>
      <c r="WIJ426" s="44"/>
      <c r="WIK426" s="44"/>
      <c r="WIL426" s="44"/>
      <c r="WIM426" s="44"/>
      <c r="WIN426" s="44"/>
      <c r="WIO426" s="44"/>
      <c r="WIP426" s="44"/>
      <c r="WIQ426" s="44"/>
      <c r="WIR426" s="44"/>
      <c r="WIS426" s="44"/>
      <c r="WIT426" s="44"/>
      <c r="WIU426" s="44"/>
      <c r="WIV426" s="44"/>
      <c r="WIW426" s="44"/>
      <c r="WIX426" s="44"/>
      <c r="WIY426" s="44"/>
      <c r="WIZ426" s="44"/>
      <c r="WJA426" s="44"/>
      <c r="WJB426" s="44"/>
      <c r="WJC426" s="44"/>
      <c r="WJD426" s="44"/>
      <c r="WJE426" s="44"/>
      <c r="WJF426" s="44"/>
      <c r="WJG426" s="44"/>
      <c r="WJH426" s="44"/>
      <c r="WJI426" s="44"/>
      <c r="WJJ426" s="44"/>
      <c r="WJK426" s="44"/>
      <c r="WJL426" s="44"/>
      <c r="WJM426" s="44"/>
      <c r="WJN426" s="44"/>
      <c r="WJO426" s="44"/>
      <c r="WJP426" s="44"/>
      <c r="WJQ426" s="44"/>
      <c r="WJR426" s="44"/>
      <c r="WJS426" s="44"/>
      <c r="WJT426" s="44"/>
      <c r="WJU426" s="44"/>
      <c r="WJV426" s="44"/>
      <c r="WJW426" s="44"/>
      <c r="WJX426" s="44"/>
      <c r="WJY426" s="44"/>
      <c r="WJZ426" s="44"/>
      <c r="WKA426" s="44"/>
      <c r="WKB426" s="44"/>
      <c r="WKC426" s="44"/>
      <c r="WKD426" s="44"/>
      <c r="WKE426" s="44"/>
      <c r="WKF426" s="44"/>
      <c r="WKG426" s="44"/>
      <c r="WKH426" s="44"/>
      <c r="WKI426" s="44"/>
      <c r="WKJ426" s="44"/>
      <c r="WKK426" s="44"/>
      <c r="WKL426" s="44"/>
      <c r="WKM426" s="44"/>
      <c r="WKN426" s="44"/>
      <c r="WKO426" s="44"/>
      <c r="WKP426" s="44"/>
      <c r="WKQ426" s="44"/>
      <c r="WKR426" s="44"/>
      <c r="WKS426" s="44"/>
      <c r="WKT426" s="44"/>
      <c r="WKU426" s="44"/>
      <c r="WKV426" s="44"/>
      <c r="WKW426" s="44"/>
      <c r="WKX426" s="44"/>
      <c r="WKY426" s="44"/>
      <c r="WKZ426" s="44"/>
      <c r="WLA426" s="44"/>
      <c r="WLB426" s="44"/>
      <c r="WLC426" s="44"/>
      <c r="WLD426" s="44"/>
      <c r="WLE426" s="44"/>
      <c r="WLF426" s="44"/>
      <c r="WLG426" s="44"/>
      <c r="WLH426" s="44"/>
      <c r="WLI426" s="44"/>
      <c r="WLJ426" s="44"/>
      <c r="WLK426" s="44"/>
      <c r="WLL426" s="44"/>
      <c r="WLM426" s="44"/>
      <c r="WLN426" s="44"/>
      <c r="WLO426" s="44"/>
      <c r="WLP426" s="44"/>
      <c r="WLQ426" s="44"/>
      <c r="WLR426" s="44"/>
      <c r="WLS426" s="44"/>
      <c r="WLT426" s="44"/>
      <c r="WLU426" s="44"/>
      <c r="WLV426" s="44"/>
      <c r="WLW426" s="44"/>
      <c r="WLX426" s="44"/>
      <c r="WLY426" s="44"/>
      <c r="WLZ426" s="44"/>
      <c r="WMA426" s="44"/>
      <c r="WMB426" s="44"/>
      <c r="WMC426" s="44"/>
      <c r="WMD426" s="44"/>
      <c r="WME426" s="44"/>
      <c r="WMF426" s="44"/>
      <c r="WMG426" s="44"/>
      <c r="WMH426" s="44"/>
      <c r="WMI426" s="44"/>
      <c r="WMJ426" s="44"/>
      <c r="WMK426" s="44"/>
      <c r="WML426" s="44"/>
      <c r="WMM426" s="44"/>
      <c r="WMN426" s="44"/>
      <c r="WMO426" s="44"/>
      <c r="WMP426" s="44"/>
      <c r="WMQ426" s="44"/>
      <c r="WMR426" s="44"/>
      <c r="WMS426" s="44"/>
      <c r="WMT426" s="44"/>
      <c r="WMU426" s="44"/>
      <c r="WMV426" s="44"/>
      <c r="WMW426" s="44"/>
      <c r="WMX426" s="44"/>
      <c r="WMY426" s="44"/>
      <c r="WMZ426" s="44"/>
      <c r="WNA426" s="44"/>
      <c r="WNB426" s="44"/>
      <c r="WNC426" s="44"/>
      <c r="WND426" s="44"/>
      <c r="WNE426" s="44"/>
      <c r="WNF426" s="44"/>
      <c r="WNG426" s="44"/>
      <c r="WNH426" s="44"/>
      <c r="WNI426" s="44"/>
      <c r="WNJ426" s="44"/>
      <c r="WNK426" s="44"/>
      <c r="WNL426" s="44"/>
      <c r="WNM426" s="44"/>
      <c r="WNN426" s="44"/>
      <c r="WNO426" s="44"/>
      <c r="WNP426" s="44"/>
      <c r="WNQ426" s="44"/>
      <c r="WNR426" s="44"/>
      <c r="WNS426" s="44"/>
      <c r="WNT426" s="44"/>
      <c r="WNU426" s="44"/>
      <c r="WNV426" s="44"/>
      <c r="WNW426" s="44"/>
      <c r="WNX426" s="44"/>
      <c r="WNY426" s="44"/>
      <c r="WNZ426" s="44"/>
      <c r="WOA426" s="44"/>
      <c r="WOB426" s="44"/>
      <c r="WOC426" s="44"/>
      <c r="WOD426" s="44"/>
      <c r="WOE426" s="44"/>
      <c r="WOF426" s="44"/>
      <c r="WOG426" s="44"/>
      <c r="WOH426" s="44"/>
      <c r="WOI426" s="44"/>
      <c r="WOJ426" s="44"/>
      <c r="WOK426" s="44"/>
      <c r="WOL426" s="44"/>
      <c r="WOM426" s="44"/>
      <c r="WON426" s="44"/>
      <c r="WOO426" s="44"/>
      <c r="WOP426" s="44"/>
      <c r="WOQ426" s="44"/>
      <c r="WOR426" s="44"/>
      <c r="WOS426" s="44"/>
      <c r="WOT426" s="44"/>
      <c r="WOU426" s="44"/>
      <c r="WOV426" s="44"/>
      <c r="WOW426" s="44"/>
      <c r="WOX426" s="44"/>
      <c r="WOY426" s="44"/>
      <c r="WOZ426" s="44"/>
      <c r="WPA426" s="44"/>
      <c r="WPB426" s="44"/>
      <c r="WPC426" s="44"/>
      <c r="WPD426" s="44"/>
      <c r="WPE426" s="44"/>
      <c r="WPF426" s="44"/>
      <c r="WPG426" s="44"/>
      <c r="WPH426" s="44"/>
      <c r="WPI426" s="44"/>
      <c r="WPJ426" s="44"/>
      <c r="WPK426" s="44"/>
      <c r="WPL426" s="44"/>
      <c r="WPM426" s="44"/>
      <c r="WPN426" s="44"/>
      <c r="WPO426" s="44"/>
      <c r="WPP426" s="44"/>
      <c r="WPQ426" s="44"/>
      <c r="WPR426" s="44"/>
      <c r="WPS426" s="44"/>
      <c r="WPT426" s="44"/>
      <c r="WPU426" s="44"/>
      <c r="WPV426" s="44"/>
      <c r="WPW426" s="44"/>
      <c r="WPX426" s="44"/>
      <c r="WPY426" s="44"/>
      <c r="WPZ426" s="44"/>
      <c r="WQA426" s="44"/>
      <c r="WQB426" s="44"/>
      <c r="WQC426" s="44"/>
      <c r="WQD426" s="44"/>
      <c r="WQE426" s="44"/>
      <c r="WQF426" s="44"/>
      <c r="WQG426" s="44"/>
      <c r="WQH426" s="44"/>
      <c r="WQI426" s="44"/>
      <c r="WQJ426" s="44"/>
      <c r="WQK426" s="44"/>
      <c r="WQL426" s="44"/>
      <c r="WQM426" s="44"/>
      <c r="WQN426" s="44"/>
      <c r="WQO426" s="44"/>
      <c r="WQP426" s="44"/>
      <c r="WQQ426" s="44"/>
      <c r="WQR426" s="44"/>
      <c r="WQS426" s="44"/>
      <c r="WQT426" s="44"/>
      <c r="WQU426" s="44"/>
      <c r="WQV426" s="44"/>
      <c r="WQW426" s="44"/>
      <c r="WQX426" s="44"/>
      <c r="WQY426" s="44"/>
      <c r="WQZ426" s="44"/>
      <c r="WRA426" s="44"/>
      <c r="WRB426" s="44"/>
      <c r="WRC426" s="44"/>
      <c r="WRD426" s="44"/>
      <c r="WRE426" s="44"/>
      <c r="WRF426" s="44"/>
      <c r="WRG426" s="44"/>
      <c r="WRH426" s="44"/>
      <c r="WRI426" s="44"/>
      <c r="WRJ426" s="44"/>
      <c r="WRK426" s="44"/>
      <c r="WRL426" s="44"/>
      <c r="WRM426" s="44"/>
      <c r="WRN426" s="44"/>
      <c r="WRO426" s="44"/>
      <c r="WRP426" s="44"/>
      <c r="WRQ426" s="44"/>
      <c r="WRR426" s="44"/>
      <c r="WRS426" s="44"/>
      <c r="WRT426" s="44"/>
      <c r="WRU426" s="44"/>
      <c r="WRV426" s="44"/>
      <c r="WRW426" s="44"/>
      <c r="WRX426" s="44"/>
      <c r="WRY426" s="44"/>
      <c r="WRZ426" s="44"/>
      <c r="WSA426" s="44"/>
      <c r="WSB426" s="44"/>
      <c r="WSC426" s="44"/>
      <c r="WSD426" s="44"/>
      <c r="WSE426" s="44"/>
      <c r="WSF426" s="44"/>
      <c r="WSG426" s="44"/>
      <c r="WSH426" s="44"/>
      <c r="WSI426" s="44"/>
      <c r="WSJ426" s="44"/>
      <c r="WSK426" s="44"/>
      <c r="WSL426" s="44"/>
      <c r="WSM426" s="44"/>
      <c r="WSN426" s="44"/>
      <c r="WSO426" s="44"/>
      <c r="WSP426" s="44"/>
      <c r="WSQ426" s="44"/>
      <c r="WSR426" s="44"/>
      <c r="WSS426" s="44"/>
      <c r="WST426" s="44"/>
      <c r="WSU426" s="44"/>
      <c r="WSV426" s="44"/>
      <c r="WSW426" s="44"/>
      <c r="WSX426" s="44"/>
      <c r="WSY426" s="44"/>
      <c r="WSZ426" s="44"/>
      <c r="WTA426" s="44"/>
      <c r="WTB426" s="44"/>
      <c r="WTC426" s="44"/>
      <c r="WTD426" s="44"/>
      <c r="WTE426" s="44"/>
      <c r="WTF426" s="44"/>
      <c r="WTG426" s="44"/>
      <c r="WTH426" s="44"/>
      <c r="WTI426" s="44"/>
      <c r="WTJ426" s="44"/>
      <c r="WTK426" s="44"/>
      <c r="WTL426" s="44"/>
      <c r="WTM426" s="44"/>
      <c r="WTN426" s="44"/>
      <c r="WTO426" s="44"/>
      <c r="WTP426" s="44"/>
      <c r="WTQ426" s="44"/>
      <c r="WTR426" s="44"/>
      <c r="WTS426" s="44"/>
      <c r="WTT426" s="44"/>
      <c r="WTU426" s="44"/>
      <c r="WTV426" s="44"/>
      <c r="WTW426" s="44"/>
      <c r="WTX426" s="44"/>
      <c r="WTY426" s="44"/>
      <c r="WTZ426" s="44"/>
      <c r="WUA426" s="44"/>
      <c r="WUB426" s="44"/>
      <c r="WUC426" s="44"/>
      <c r="WUD426" s="44"/>
      <c r="WUE426" s="44"/>
      <c r="WUF426" s="44"/>
      <c r="WUG426" s="44"/>
      <c r="WUH426" s="44"/>
      <c r="WUI426" s="44"/>
      <c r="WUJ426" s="44"/>
      <c r="WUK426" s="44"/>
      <c r="WUL426" s="44"/>
      <c r="WUM426" s="44"/>
      <c r="WUN426" s="44"/>
      <c r="WUO426" s="44"/>
      <c r="WUP426" s="44"/>
      <c r="WUQ426" s="44"/>
      <c r="WUR426" s="44"/>
      <c r="WUS426" s="44"/>
      <c r="WUT426" s="44"/>
      <c r="WUU426" s="44"/>
      <c r="WUV426" s="44"/>
      <c r="WUW426" s="44"/>
      <c r="WUX426" s="44"/>
      <c r="WUY426" s="44"/>
      <c r="WUZ426" s="44"/>
      <c r="WVA426" s="44"/>
      <c r="WVB426" s="44"/>
      <c r="WVC426" s="44"/>
      <c r="WVD426" s="44"/>
      <c r="WVE426" s="44"/>
      <c r="WVF426" s="44"/>
      <c r="WVG426" s="44"/>
      <c r="WVH426" s="44"/>
      <c r="WVI426" s="44"/>
      <c r="WVJ426" s="44"/>
      <c r="WVK426" s="44"/>
      <c r="WVL426" s="44"/>
      <c r="WVM426" s="44"/>
      <c r="WVN426" s="44"/>
      <c r="WVO426" s="44"/>
      <c r="WVP426" s="44"/>
      <c r="WVQ426" s="44"/>
      <c r="WVR426" s="44"/>
      <c r="WVS426" s="44"/>
      <c r="WVT426" s="44"/>
      <c r="WVU426" s="44"/>
      <c r="WVV426" s="44"/>
      <c r="WVW426" s="44"/>
      <c r="WVX426" s="44"/>
      <c r="WVY426" s="44"/>
      <c r="WVZ426" s="44"/>
      <c r="WWA426" s="44"/>
      <c r="WWB426" s="44"/>
      <c r="WWC426" s="44"/>
      <c r="WWD426" s="44"/>
      <c r="WWE426" s="44"/>
      <c r="WWF426" s="44"/>
      <c r="WWG426" s="44"/>
      <c r="WWH426" s="44"/>
      <c r="WWI426" s="44"/>
      <c r="WWJ426" s="44"/>
      <c r="WWK426" s="44"/>
      <c r="WWL426" s="44"/>
      <c r="WWM426" s="44"/>
      <c r="WWN426" s="44"/>
      <c r="WWO426" s="44"/>
      <c r="WWP426" s="44"/>
      <c r="WWQ426" s="44"/>
      <c r="WWR426" s="44"/>
      <c r="WWS426" s="44"/>
      <c r="WWT426" s="44"/>
      <c r="WWU426" s="44"/>
      <c r="WWV426" s="44"/>
      <c r="WWW426" s="44"/>
      <c r="WWX426" s="44"/>
      <c r="WWY426" s="44"/>
      <c r="WWZ426" s="44"/>
      <c r="WXA426" s="44"/>
      <c r="WXB426" s="44"/>
      <c r="WXC426" s="44"/>
      <c r="WXD426" s="44"/>
      <c r="WXE426" s="44"/>
      <c r="WXF426" s="44"/>
      <c r="WXG426" s="44"/>
      <c r="WXH426" s="44"/>
      <c r="WXI426" s="44"/>
      <c r="WXJ426" s="44"/>
      <c r="WXK426" s="44"/>
      <c r="WXL426" s="44"/>
      <c r="WXM426" s="44"/>
      <c r="WXN426" s="44"/>
      <c r="WXO426" s="44"/>
      <c r="WXP426" s="44"/>
      <c r="WXQ426" s="44"/>
      <c r="WXR426" s="44"/>
      <c r="WXS426" s="44"/>
      <c r="WXT426" s="44"/>
      <c r="WXU426" s="44"/>
      <c r="WXV426" s="44"/>
      <c r="WXW426" s="44"/>
      <c r="WXX426" s="44"/>
      <c r="WXY426" s="44"/>
      <c r="WXZ426" s="44"/>
      <c r="WYA426" s="44"/>
      <c r="WYB426" s="44"/>
      <c r="WYC426" s="44"/>
      <c r="WYD426" s="44"/>
      <c r="WYE426" s="44"/>
      <c r="WYF426" s="44"/>
      <c r="WYG426" s="44"/>
      <c r="WYH426" s="44"/>
      <c r="WYI426" s="44"/>
      <c r="WYJ426" s="44"/>
      <c r="WYK426" s="44"/>
      <c r="WYL426" s="44"/>
      <c r="WYM426" s="44"/>
      <c r="WYN426" s="44"/>
      <c r="WYO426" s="44"/>
      <c r="WYP426" s="44"/>
      <c r="WYQ426" s="44"/>
      <c r="WYR426" s="44"/>
      <c r="WYS426" s="44"/>
      <c r="WYT426" s="44"/>
      <c r="WYU426" s="44"/>
      <c r="WYV426" s="44"/>
      <c r="WYW426" s="44"/>
      <c r="WYX426" s="44"/>
      <c r="WYY426" s="44"/>
      <c r="WYZ426" s="44"/>
      <c r="WZA426" s="44"/>
      <c r="WZB426" s="44"/>
      <c r="WZC426" s="44"/>
      <c r="WZD426" s="44"/>
      <c r="WZE426" s="44"/>
      <c r="WZF426" s="44"/>
      <c r="WZG426" s="44"/>
      <c r="WZH426" s="44"/>
      <c r="WZI426" s="44"/>
      <c r="WZJ426" s="44"/>
      <c r="WZK426" s="44"/>
      <c r="WZL426" s="44"/>
      <c r="WZM426" s="44"/>
      <c r="WZN426" s="44"/>
      <c r="WZO426" s="44"/>
      <c r="WZP426" s="44"/>
      <c r="WZQ426" s="44"/>
      <c r="WZR426" s="44"/>
      <c r="WZS426" s="44"/>
      <c r="WZT426" s="44"/>
      <c r="WZU426" s="44"/>
      <c r="WZV426" s="44"/>
      <c r="WZW426" s="44"/>
      <c r="WZX426" s="44"/>
      <c r="WZY426" s="44"/>
      <c r="WZZ426" s="44"/>
      <c r="XAA426" s="44"/>
      <c r="XAB426" s="44"/>
      <c r="XAC426" s="44"/>
      <c r="XAD426" s="44"/>
      <c r="XAE426" s="44"/>
      <c r="XAF426" s="44"/>
      <c r="XAG426" s="44"/>
      <c r="XAH426" s="44"/>
      <c r="XAI426" s="44"/>
      <c r="XAJ426" s="44"/>
      <c r="XAK426" s="44"/>
      <c r="XAL426" s="44"/>
      <c r="XAM426" s="44"/>
      <c r="XAN426" s="44"/>
      <c r="XAO426" s="44"/>
      <c r="XAP426" s="44"/>
      <c r="XAQ426" s="44"/>
      <c r="XAR426" s="44"/>
      <c r="XAS426" s="44"/>
      <c r="XAT426" s="44"/>
      <c r="XAU426" s="44"/>
      <c r="XAV426" s="44"/>
      <c r="XAW426" s="44"/>
      <c r="XAX426" s="44"/>
      <c r="XAY426" s="44"/>
      <c r="XAZ426" s="44"/>
      <c r="XBA426" s="44"/>
      <c r="XBB426" s="44"/>
      <c r="XBC426" s="44"/>
      <c r="XBD426" s="44"/>
      <c r="XBE426" s="44"/>
      <c r="XBF426" s="44"/>
      <c r="XBG426" s="44"/>
      <c r="XBH426" s="44"/>
      <c r="XBI426" s="44"/>
      <c r="XBJ426" s="44"/>
      <c r="XBK426" s="44"/>
      <c r="XBL426" s="44"/>
      <c r="XBM426" s="44"/>
      <c r="XBN426" s="44"/>
      <c r="XBO426" s="44"/>
      <c r="XBP426" s="44"/>
      <c r="XBQ426" s="44"/>
      <c r="XBR426" s="44"/>
      <c r="XBS426" s="44"/>
      <c r="XBT426" s="44"/>
      <c r="XBU426" s="44"/>
      <c r="XBV426" s="44"/>
      <c r="XBW426" s="44"/>
      <c r="XBX426" s="44"/>
      <c r="XBY426" s="44"/>
      <c r="XBZ426" s="44"/>
      <c r="XCA426" s="44"/>
      <c r="XCB426" s="44"/>
      <c r="XCC426" s="44"/>
      <c r="XCD426" s="44"/>
      <c r="XCE426" s="44"/>
      <c r="XCF426" s="44"/>
      <c r="XCG426" s="44"/>
      <c r="XCH426" s="44"/>
      <c r="XCI426" s="44"/>
      <c r="XCJ426" s="44"/>
      <c r="XCK426" s="44"/>
      <c r="XCL426" s="44"/>
      <c r="XCM426" s="44"/>
      <c r="XCN426" s="44"/>
      <c r="XCO426" s="44"/>
      <c r="XCP426" s="44"/>
      <c r="XCQ426" s="44"/>
      <c r="XCR426" s="44"/>
      <c r="XCS426" s="44"/>
      <c r="XCT426" s="44"/>
      <c r="XCU426" s="44"/>
      <c r="XCV426" s="44"/>
      <c r="XCW426" s="44"/>
      <c r="XCX426" s="44"/>
      <c r="XCY426" s="44"/>
      <c r="XCZ426" s="44"/>
      <c r="XDA426" s="44"/>
      <c r="XDB426" s="44"/>
      <c r="XDC426" s="44"/>
      <c r="XDD426" s="44"/>
      <c r="XDE426" s="44"/>
      <c r="XDF426" s="44"/>
      <c r="XDG426" s="44"/>
      <c r="XDH426" s="44"/>
      <c r="XDI426" s="44"/>
      <c r="XDJ426" s="44"/>
      <c r="XDK426" s="44"/>
      <c r="XDL426" s="44"/>
      <c r="XDM426" s="44"/>
      <c r="XDN426" s="44"/>
      <c r="XDO426" s="44"/>
      <c r="XDP426" s="44"/>
      <c r="XDQ426" s="44"/>
      <c r="XDR426" s="44"/>
      <c r="XDS426" s="44"/>
      <c r="XDT426" s="44"/>
      <c r="XDU426" s="44"/>
      <c r="XDV426" s="44"/>
      <c r="XDW426" s="44"/>
      <c r="XDX426" s="44"/>
      <c r="XDY426" s="44"/>
      <c r="XDZ426" s="44"/>
      <c r="XEA426" s="44"/>
      <c r="XEB426" s="44"/>
      <c r="XEC426" s="44"/>
      <c r="XED426" s="44"/>
      <c r="XEE426" s="44"/>
      <c r="XEF426" s="44"/>
      <c r="XEG426" s="44"/>
      <c r="XEH426" s="44"/>
      <c r="XEI426" s="44"/>
      <c r="XEJ426" s="44"/>
      <c r="XEK426" s="44"/>
      <c r="XEL426" s="44"/>
      <c r="XEM426" s="44"/>
      <c r="XEN426" s="44"/>
      <c r="XEO426" s="44"/>
      <c r="XEP426" s="44"/>
      <c r="XEQ426" s="44"/>
      <c r="XER426" s="44"/>
      <c r="XES426" s="44"/>
      <c r="XET426" s="44"/>
      <c r="XEU426" s="44"/>
      <c r="XEV426" s="44"/>
      <c r="XEW426" s="44"/>
      <c r="XEX426" s="44"/>
      <c r="XEY426" s="44"/>
      <c r="XEZ426" s="44"/>
      <c r="XFA426" s="44"/>
      <c r="XFB426" s="44"/>
    </row>
    <row r="427" spans="1:16382" ht="13.5" customHeight="1" x14ac:dyDescent="0.3">
      <c r="A427" s="252" t="s">
        <v>35</v>
      </c>
      <c r="B427" s="256"/>
      <c r="C427" s="256"/>
      <c r="D427" s="257">
        <f>D426/(COUNT(B421:C425)*2)</f>
        <v>0</v>
      </c>
    </row>
    <row r="428" spans="1:16382" ht="13.5" customHeight="1" x14ac:dyDescent="0.3">
      <c r="A428" s="135"/>
      <c r="B428" s="135"/>
      <c r="C428" s="135"/>
      <c r="D428" s="135"/>
    </row>
    <row r="429" spans="1:16382" ht="18" x14ac:dyDescent="0.3">
      <c r="A429" s="308" t="s">
        <v>28</v>
      </c>
      <c r="B429" s="309"/>
      <c r="C429" s="309"/>
      <c r="D429" s="309"/>
      <c r="E429" s="309"/>
      <c r="F429" s="310"/>
    </row>
    <row r="430" spans="1:16382" x14ac:dyDescent="0.3">
      <c r="A430" s="7" t="s">
        <v>267</v>
      </c>
      <c r="B430" s="109">
        <v>0</v>
      </c>
      <c r="C430" s="109"/>
      <c r="D430" s="108"/>
      <c r="E430" s="74"/>
      <c r="F430" s="158"/>
    </row>
    <row r="431" spans="1:16382" x14ac:dyDescent="0.3">
      <c r="A431" s="164" t="s">
        <v>137</v>
      </c>
      <c r="B431" s="109" t="s">
        <v>32</v>
      </c>
      <c r="C431" s="122" t="str">
        <f>IF(B431=0, -5, "0")</f>
        <v>0</v>
      </c>
      <c r="D431" s="123"/>
      <c r="E431" s="73"/>
      <c r="F431" s="158"/>
    </row>
    <row r="432" spans="1:16382" ht="17.25" x14ac:dyDescent="0.35">
      <c r="A432" s="206" t="s">
        <v>107</v>
      </c>
      <c r="B432" s="109" t="s">
        <v>32</v>
      </c>
      <c r="C432" s="112" t="str">
        <f>IF(B432=0, -10, IF(B432=1, -5, "0"))</f>
        <v>0</v>
      </c>
      <c r="D432" s="108"/>
      <c r="E432" s="73"/>
      <c r="F432" s="158"/>
    </row>
    <row r="433" spans="1:7" ht="30" x14ac:dyDescent="0.3">
      <c r="A433" s="4" t="s">
        <v>228</v>
      </c>
      <c r="B433" s="109">
        <v>0</v>
      </c>
      <c r="C433" s="109"/>
      <c r="D433" s="108"/>
      <c r="E433" s="73"/>
      <c r="F433" s="158"/>
    </row>
    <row r="434" spans="1:7" ht="30" x14ac:dyDescent="0.3">
      <c r="A434" s="53" t="s">
        <v>178</v>
      </c>
      <c r="B434" s="109">
        <v>0</v>
      </c>
      <c r="C434" s="109"/>
      <c r="D434" s="108"/>
      <c r="E434" s="73"/>
      <c r="F434" s="158"/>
      <c r="G434" s="11"/>
    </row>
    <row r="435" spans="1:7" x14ac:dyDescent="0.3">
      <c r="A435" s="328" t="s">
        <v>378</v>
      </c>
      <c r="B435" s="328"/>
      <c r="C435" s="328"/>
      <c r="D435" s="328"/>
      <c r="E435" s="328"/>
      <c r="F435" s="328"/>
      <c r="G435" s="11"/>
    </row>
    <row r="436" spans="1:7" ht="26.25" customHeight="1" x14ac:dyDescent="0.3">
      <c r="A436" s="53" t="s">
        <v>360</v>
      </c>
      <c r="B436" s="109">
        <v>0</v>
      </c>
      <c r="C436" s="109"/>
      <c r="D436" s="108"/>
      <c r="E436" s="73"/>
      <c r="F436" s="158"/>
      <c r="G436" s="186"/>
    </row>
    <row r="437" spans="1:7" ht="30" x14ac:dyDescent="0.3">
      <c r="A437" s="9" t="s">
        <v>390</v>
      </c>
      <c r="B437" s="109">
        <v>0</v>
      </c>
      <c r="C437" s="109"/>
      <c r="D437" s="108"/>
      <c r="E437" s="73"/>
      <c r="F437" s="158"/>
      <c r="G437" s="11"/>
    </row>
    <row r="438" spans="1:7" x14ac:dyDescent="0.3">
      <c r="A438" s="9" t="s">
        <v>391</v>
      </c>
      <c r="B438" s="109" t="s">
        <v>32</v>
      </c>
      <c r="C438" s="122" t="str">
        <f>IF(B438=0, -5, "0")</f>
        <v>0</v>
      </c>
      <c r="D438" s="108"/>
      <c r="E438" s="73"/>
      <c r="F438" s="158"/>
      <c r="G438" s="11"/>
    </row>
    <row r="439" spans="1:7" ht="45" x14ac:dyDescent="0.3">
      <c r="A439" s="4" t="s">
        <v>249</v>
      </c>
      <c r="B439" s="225" t="str">
        <f>IF(D439=1, 2, IF(AND(D439&lt;1,D439&gt;0), 1, "0"))</f>
        <v>0</v>
      </c>
      <c r="C439" s="109"/>
      <c r="D439" s="226" t="str">
        <f>IFERROR(E439/F439,"N.A")</f>
        <v>N.A</v>
      </c>
      <c r="E439" s="227">
        <f>COUNTIF('A2 Exploitation'!F398:F438,"ok")</f>
        <v>0</v>
      </c>
      <c r="F439" s="228">
        <f>COUNTA('A2 Exploitation'!F398:F438)</f>
        <v>0</v>
      </c>
      <c r="G439" s="11"/>
    </row>
    <row r="440" spans="1:7" ht="27.75" customHeight="1" x14ac:dyDescent="0.3">
      <c r="A440" s="252" t="s">
        <v>36</v>
      </c>
      <c r="B440" s="252"/>
      <c r="C440" s="252"/>
      <c r="D440" s="252">
        <f>SUM(B430:C434,B436:C439)</f>
        <v>0</v>
      </c>
    </row>
    <row r="441" spans="1:7" x14ac:dyDescent="0.3">
      <c r="A441" s="248" t="s">
        <v>35</v>
      </c>
      <c r="B441" s="249"/>
      <c r="C441" s="250"/>
      <c r="D441" s="251">
        <f>D440/(COUNT(B430:C434,B436:C439)*2)</f>
        <v>0</v>
      </c>
    </row>
    <row r="442" spans="1:7" x14ac:dyDescent="0.3">
      <c r="A442" s="2"/>
      <c r="B442" s="111"/>
      <c r="C442" s="111"/>
      <c r="D442" s="111"/>
    </row>
    <row r="443" spans="1:7" ht="18" x14ac:dyDescent="0.35">
      <c r="A443" s="268" t="s">
        <v>41</v>
      </c>
      <c r="B443" s="269"/>
      <c r="C443" s="270"/>
      <c r="D443" s="271">
        <f>SUM(D440,D417,D426,D406)</f>
        <v>0</v>
      </c>
    </row>
    <row r="444" spans="1:7" ht="18" x14ac:dyDescent="0.35">
      <c r="A444" s="268" t="s">
        <v>206</v>
      </c>
      <c r="B444" s="269"/>
      <c r="C444" s="270"/>
      <c r="D444" s="272">
        <f>D443/(COUNT(B430:C434,B410:C416,B421:C425,B398:C404,B436:C439)*2)</f>
        <v>0</v>
      </c>
      <c r="E444" s="91"/>
    </row>
    <row r="445" spans="1:7" x14ac:dyDescent="0.3">
      <c r="A445" s="1"/>
      <c r="B445" s="103"/>
      <c r="C445" s="111"/>
      <c r="D445" s="103"/>
    </row>
    <row r="446" spans="1:7" ht="18" x14ac:dyDescent="0.35">
      <c r="A446" s="280" t="s">
        <v>112</v>
      </c>
      <c r="B446" s="280"/>
      <c r="C446" s="280"/>
      <c r="D446" s="280"/>
      <c r="E446" s="280"/>
      <c r="F446" s="281"/>
      <c r="G446" s="106"/>
    </row>
    <row r="447" spans="1:7" x14ac:dyDescent="0.3">
      <c r="A447" s="55">
        <f>B11</f>
        <v>0</v>
      </c>
      <c r="B447" s="103"/>
      <c r="C447" s="111"/>
      <c r="D447" s="103"/>
    </row>
    <row r="448" spans="1:7" x14ac:dyDescent="0.3">
      <c r="A448" s="322" t="s">
        <v>30</v>
      </c>
      <c r="B448" s="323" t="s">
        <v>31</v>
      </c>
      <c r="C448" s="323"/>
      <c r="D448" s="323" t="s">
        <v>46</v>
      </c>
      <c r="E448" s="324" t="s">
        <v>310</v>
      </c>
      <c r="F448" s="324" t="s">
        <v>359</v>
      </c>
      <c r="G448" s="106"/>
    </row>
    <row r="449" spans="1:6" x14ac:dyDescent="0.3">
      <c r="A449" s="322"/>
      <c r="B449" s="247" t="s">
        <v>34</v>
      </c>
      <c r="C449" s="247" t="s">
        <v>33</v>
      </c>
      <c r="D449" s="323"/>
      <c r="E449" s="324"/>
      <c r="F449" s="324"/>
    </row>
    <row r="450" spans="1:6" x14ac:dyDescent="0.3">
      <c r="A450" s="151" t="s">
        <v>19</v>
      </c>
      <c r="B450" s="152"/>
      <c r="C450" s="152"/>
      <c r="D450" s="152"/>
      <c r="E450" s="152"/>
      <c r="F450" s="152"/>
    </row>
    <row r="451" spans="1:6" x14ac:dyDescent="0.3">
      <c r="A451" s="5" t="s">
        <v>6</v>
      </c>
      <c r="B451" s="109">
        <v>0</v>
      </c>
      <c r="C451" s="109"/>
      <c r="D451" s="74"/>
      <c r="E451" s="73"/>
      <c r="F451" s="158"/>
    </row>
    <row r="452" spans="1:6" ht="18" x14ac:dyDescent="0.3">
      <c r="A452" s="8" t="s">
        <v>20</v>
      </c>
      <c r="B452" s="109">
        <v>0</v>
      </c>
      <c r="C452" s="109"/>
      <c r="D452" s="124"/>
      <c r="E452" s="73"/>
      <c r="F452" s="158"/>
    </row>
    <row r="453" spans="1:6" x14ac:dyDescent="0.3">
      <c r="A453" s="5" t="s">
        <v>113</v>
      </c>
      <c r="B453" s="109">
        <v>0</v>
      </c>
      <c r="C453" s="109"/>
      <c r="D453" s="74"/>
      <c r="E453" s="73"/>
      <c r="F453" s="158"/>
    </row>
    <row r="454" spans="1:6" x14ac:dyDescent="0.3">
      <c r="A454" s="8" t="s">
        <v>175</v>
      </c>
      <c r="B454" s="109">
        <v>0</v>
      </c>
      <c r="C454" s="110"/>
      <c r="D454" s="95"/>
      <c r="E454" s="73"/>
      <c r="F454" s="158"/>
    </row>
    <row r="455" spans="1:6" ht="17.25" x14ac:dyDescent="0.35">
      <c r="A455" s="206" t="s">
        <v>52</v>
      </c>
      <c r="B455" s="109" t="s">
        <v>32</v>
      </c>
      <c r="C455" s="112" t="str">
        <f>IF(B455=0, -10, IF(B455=1, -5, "0"))</f>
        <v>0</v>
      </c>
      <c r="D455" s="74"/>
      <c r="E455" s="73"/>
      <c r="F455" s="158"/>
    </row>
    <row r="456" spans="1:6" x14ac:dyDescent="0.3">
      <c r="A456" s="5" t="s">
        <v>106</v>
      </c>
      <c r="B456" s="109">
        <v>0</v>
      </c>
      <c r="C456" s="109"/>
      <c r="D456" s="74"/>
      <c r="E456" s="73"/>
      <c r="F456" s="158"/>
    </row>
    <row r="457" spans="1:6" x14ac:dyDescent="0.3">
      <c r="A457" s="248" t="s">
        <v>36</v>
      </c>
      <c r="B457" s="248"/>
      <c r="C457" s="248"/>
      <c r="D457" s="248">
        <f>SUM(B451:C456)</f>
        <v>0</v>
      </c>
    </row>
    <row r="458" spans="1:6" x14ac:dyDescent="0.3">
      <c r="A458" s="248" t="s">
        <v>35</v>
      </c>
      <c r="B458" s="249"/>
      <c r="C458" s="250"/>
      <c r="D458" s="251">
        <f>D457/(COUNT(B451:C456)*2)</f>
        <v>0</v>
      </c>
    </row>
    <row r="459" spans="1:6" x14ac:dyDescent="0.3">
      <c r="A459" s="133"/>
      <c r="B459" s="103"/>
      <c r="C459" s="111"/>
      <c r="D459" s="103"/>
    </row>
    <row r="460" spans="1:6" x14ac:dyDescent="0.3">
      <c r="A460" s="311" t="s">
        <v>109</v>
      </c>
      <c r="B460" s="310"/>
      <c r="C460" s="310"/>
      <c r="D460" s="310"/>
      <c r="E460" s="310"/>
      <c r="F460" s="310"/>
    </row>
    <row r="461" spans="1:6" x14ac:dyDescent="0.3">
      <c r="A461" s="163" t="s">
        <v>114</v>
      </c>
      <c r="B461" s="109" t="s">
        <v>32</v>
      </c>
      <c r="C461" s="122" t="str">
        <f>IF(B461=0, -5, "0")</f>
        <v>0</v>
      </c>
      <c r="D461" s="74"/>
      <c r="E461" s="73"/>
      <c r="F461" s="158"/>
    </row>
    <row r="462" spans="1:6" ht="30" x14ac:dyDescent="0.3">
      <c r="A462" s="53" t="s">
        <v>243</v>
      </c>
      <c r="B462" s="109">
        <v>0</v>
      </c>
      <c r="C462" s="109"/>
      <c r="D462" s="74"/>
      <c r="E462" s="73"/>
      <c r="F462" s="158"/>
    </row>
    <row r="463" spans="1:6" x14ac:dyDescent="0.3">
      <c r="A463" s="53" t="s">
        <v>350</v>
      </c>
      <c r="B463" s="109">
        <v>0</v>
      </c>
      <c r="C463" s="109"/>
      <c r="D463" s="74"/>
      <c r="E463" s="73"/>
      <c r="F463" s="158"/>
    </row>
    <row r="464" spans="1:6" ht="18" x14ac:dyDescent="0.3">
      <c r="A464" s="53" t="s">
        <v>133</v>
      </c>
      <c r="B464" s="109">
        <v>0</v>
      </c>
      <c r="C464" s="109"/>
      <c r="D464" s="124"/>
      <c r="E464" s="73"/>
      <c r="F464" s="158"/>
    </row>
    <row r="465" spans="1:7" ht="17.25" x14ac:dyDescent="0.35">
      <c r="A465" s="206" t="s">
        <v>57</v>
      </c>
      <c r="B465" s="109" t="s">
        <v>32</v>
      </c>
      <c r="C465" s="112" t="str">
        <f>IF(B465=0, -10, IF(B465=1, -5, "0"))</f>
        <v>0</v>
      </c>
      <c r="D465" s="74"/>
      <c r="E465" s="73"/>
      <c r="F465" s="158"/>
    </row>
    <row r="466" spans="1:7" ht="49.5" x14ac:dyDescent="0.3">
      <c r="A466" s="214" t="s">
        <v>406</v>
      </c>
      <c r="B466" s="109" t="s">
        <v>32</v>
      </c>
      <c r="C466" s="112" t="str">
        <f>IF(B466=0, -10, "0")</f>
        <v>0</v>
      </c>
      <c r="D466" s="95"/>
      <c r="E466" s="73"/>
      <c r="F466" s="158"/>
    </row>
    <row r="467" spans="1:7" s="91" customFormat="1" ht="30" x14ac:dyDescent="0.3">
      <c r="A467" s="53" t="s">
        <v>178</v>
      </c>
      <c r="B467" s="109">
        <v>0</v>
      </c>
      <c r="C467" s="110"/>
      <c r="D467" s="123"/>
      <c r="E467" s="85"/>
      <c r="F467" s="158"/>
      <c r="G467" s="106"/>
    </row>
    <row r="468" spans="1:7" s="91" customFormat="1" x14ac:dyDescent="0.3">
      <c r="A468" s="41" t="s">
        <v>382</v>
      </c>
      <c r="B468" s="109">
        <v>0</v>
      </c>
      <c r="C468" s="110"/>
      <c r="D468" s="171"/>
      <c r="E468" s="85"/>
      <c r="F468" s="158"/>
      <c r="G468" s="106"/>
    </row>
    <row r="469" spans="1:7" x14ac:dyDescent="0.3">
      <c r="A469" s="163" t="s">
        <v>155</v>
      </c>
      <c r="B469" s="109" t="s">
        <v>32</v>
      </c>
      <c r="C469" s="122" t="str">
        <f>IF(B469=0, -5, "0")</f>
        <v>0</v>
      </c>
      <c r="D469" s="95"/>
      <c r="E469" s="85"/>
      <c r="F469" s="158"/>
    </row>
    <row r="470" spans="1:7" x14ac:dyDescent="0.3">
      <c r="A470" s="7" t="s">
        <v>75</v>
      </c>
      <c r="B470" s="109">
        <v>0</v>
      </c>
      <c r="C470" s="109"/>
      <c r="D470" s="74"/>
      <c r="E470" s="73"/>
      <c r="F470" s="158"/>
    </row>
    <row r="471" spans="1:7" x14ac:dyDescent="0.3">
      <c r="A471" s="325" t="s">
        <v>378</v>
      </c>
      <c r="B471" s="326"/>
      <c r="C471" s="326"/>
      <c r="D471" s="326"/>
      <c r="E471" s="326"/>
      <c r="F471" s="326"/>
    </row>
    <row r="472" spans="1:7" s="91" customFormat="1" ht="27.75" customHeight="1" x14ac:dyDescent="0.3">
      <c r="A472" s="41" t="s">
        <v>360</v>
      </c>
      <c r="B472" s="109">
        <v>0</v>
      </c>
      <c r="C472" s="167"/>
      <c r="D472" s="95"/>
      <c r="E472" s="85"/>
      <c r="F472" s="158"/>
      <c r="G472" s="106"/>
    </row>
    <row r="473" spans="1:7" s="91" customFormat="1" x14ac:dyDescent="0.3">
      <c r="A473" s="41" t="s">
        <v>385</v>
      </c>
      <c r="B473" s="109">
        <v>0</v>
      </c>
      <c r="C473" s="167"/>
      <c r="D473" s="95"/>
      <c r="E473" s="85"/>
      <c r="F473" s="158"/>
      <c r="G473" s="106"/>
    </row>
    <row r="474" spans="1:7" s="91" customFormat="1" ht="30" x14ac:dyDescent="0.3">
      <c r="A474" s="173" t="s">
        <v>390</v>
      </c>
      <c r="B474" s="109">
        <v>0</v>
      </c>
      <c r="C474" s="167"/>
      <c r="D474" s="95"/>
      <c r="E474" s="85"/>
      <c r="F474" s="158"/>
      <c r="G474" s="106"/>
    </row>
    <row r="475" spans="1:7" s="91" customFormat="1" x14ac:dyDescent="0.3">
      <c r="A475" s="173" t="s">
        <v>391</v>
      </c>
      <c r="B475" s="109">
        <v>0</v>
      </c>
      <c r="C475" s="122"/>
      <c r="D475" s="95"/>
      <c r="E475" s="85"/>
      <c r="F475" s="158"/>
      <c r="G475" s="106"/>
    </row>
    <row r="476" spans="1:7" ht="45" x14ac:dyDescent="0.3">
      <c r="A476" s="42" t="s">
        <v>249</v>
      </c>
      <c r="B476" s="225" t="str">
        <f>IF(D476=1, 2, IF(AND(D476&lt;1,D476&gt;0), 1, "0"))</f>
        <v>0</v>
      </c>
      <c r="C476" s="116"/>
      <c r="D476" s="226" t="str">
        <f>IFERROR(E475/F475,"N.A")</f>
        <v>N.A</v>
      </c>
      <c r="E476" s="227">
        <f>COUNTIF('A2 Exploitation'!F451:F475,"ok")</f>
        <v>0</v>
      </c>
      <c r="F476" s="228">
        <f>COUNTA('A2 Exploitation'!F451:F475)</f>
        <v>0</v>
      </c>
    </row>
    <row r="477" spans="1:7" x14ac:dyDescent="0.3">
      <c r="A477" s="248" t="s">
        <v>36</v>
      </c>
      <c r="B477" s="248"/>
      <c r="C477" s="248"/>
      <c r="D477" s="258">
        <f>SUM(B461:C470,B472:C476)</f>
        <v>0</v>
      </c>
    </row>
    <row r="478" spans="1:7" x14ac:dyDescent="0.3">
      <c r="A478" s="248" t="s">
        <v>35</v>
      </c>
      <c r="B478" s="249"/>
      <c r="C478" s="250"/>
      <c r="D478" s="251">
        <f>D477/(COUNT(B461:C470,B472:C476)*2)</f>
        <v>0</v>
      </c>
    </row>
    <row r="479" spans="1:7" x14ac:dyDescent="0.3">
      <c r="A479" s="2"/>
      <c r="B479" s="111"/>
      <c r="C479" s="111"/>
      <c r="D479" s="111"/>
    </row>
    <row r="480" spans="1:7" ht="18" x14ac:dyDescent="0.35">
      <c r="A480" s="268" t="s">
        <v>115</v>
      </c>
      <c r="B480" s="269"/>
      <c r="C480" s="270"/>
      <c r="D480" s="271">
        <f>SUM(D477,D457)</f>
        <v>0</v>
      </c>
    </row>
    <row r="481" spans="1:7" ht="18" x14ac:dyDescent="0.35">
      <c r="A481" s="268" t="s">
        <v>207</v>
      </c>
      <c r="B481" s="269"/>
      <c r="C481" s="270"/>
      <c r="D481" s="272">
        <f>D480/(COUNT(B461:C470,B451:C456,B472:C476)*2)</f>
        <v>0</v>
      </c>
    </row>
    <row r="482" spans="1:7" x14ac:dyDescent="0.3">
      <c r="A482" s="1"/>
      <c r="B482" s="103"/>
      <c r="C482" s="111"/>
      <c r="D482" s="103"/>
    </row>
    <row r="483" spans="1:7" ht="21.75" customHeight="1" x14ac:dyDescent="0.35">
      <c r="A483" s="327" t="s">
        <v>366</v>
      </c>
      <c r="B483" s="327"/>
      <c r="C483" s="327"/>
      <c r="D483" s="327"/>
      <c r="E483" s="280"/>
      <c r="F483" s="281"/>
    </row>
    <row r="484" spans="1:7" x14ac:dyDescent="0.3">
      <c r="A484" s="57">
        <f>B11</f>
        <v>0</v>
      </c>
      <c r="B484" s="103"/>
      <c r="C484" s="111"/>
      <c r="D484" s="103"/>
    </row>
    <row r="485" spans="1:7" x14ac:dyDescent="0.3">
      <c r="A485" s="322" t="s">
        <v>30</v>
      </c>
      <c r="B485" s="323" t="s">
        <v>31</v>
      </c>
      <c r="C485" s="323"/>
      <c r="D485" s="323" t="s">
        <v>46</v>
      </c>
      <c r="E485" s="324" t="s">
        <v>310</v>
      </c>
      <c r="F485" s="324" t="s">
        <v>359</v>
      </c>
      <c r="G485" s="106"/>
    </row>
    <row r="486" spans="1:7" x14ac:dyDescent="0.3">
      <c r="A486" s="322"/>
      <c r="B486" s="247" t="s">
        <v>34</v>
      </c>
      <c r="C486" s="247" t="s">
        <v>33</v>
      </c>
      <c r="D486" s="323"/>
      <c r="E486" s="324"/>
      <c r="F486" s="324"/>
    </row>
    <row r="487" spans="1:7" ht="18" x14ac:dyDescent="0.3">
      <c r="A487" s="149" t="s">
        <v>367</v>
      </c>
      <c r="B487" s="150"/>
      <c r="C487" s="150"/>
      <c r="D487" s="150"/>
      <c r="E487" s="150"/>
      <c r="F487" s="152"/>
    </row>
    <row r="488" spans="1:7" ht="30" x14ac:dyDescent="0.3">
      <c r="A488" s="4" t="s">
        <v>263</v>
      </c>
      <c r="B488" s="109">
        <v>0</v>
      </c>
      <c r="C488" s="109"/>
      <c r="D488" s="74"/>
      <c r="E488" s="73"/>
      <c r="F488" s="158"/>
    </row>
    <row r="489" spans="1:7" ht="27.75" customHeight="1" x14ac:dyDescent="0.3">
      <c r="A489" s="4" t="s">
        <v>388</v>
      </c>
      <c r="B489" s="109">
        <v>0</v>
      </c>
      <c r="C489" s="109"/>
      <c r="D489" s="74"/>
      <c r="E489" s="73"/>
      <c r="F489" s="158"/>
    </row>
    <row r="490" spans="1:7" x14ac:dyDescent="0.3">
      <c r="A490" s="163" t="s">
        <v>319</v>
      </c>
      <c r="B490" s="109" t="s">
        <v>32</v>
      </c>
      <c r="C490" s="122" t="str">
        <f>IF(B490=0, -5, "0")</f>
        <v>0</v>
      </c>
      <c r="D490" s="74"/>
      <c r="E490" s="73"/>
      <c r="F490" s="158"/>
    </row>
    <row r="491" spans="1:7" x14ac:dyDescent="0.3">
      <c r="A491" s="53" t="s">
        <v>354</v>
      </c>
      <c r="B491" s="109">
        <v>0</v>
      </c>
      <c r="C491" s="110"/>
      <c r="D491" s="73"/>
      <c r="E491" s="85"/>
      <c r="F491" s="158"/>
    </row>
    <row r="492" spans="1:7" ht="30" x14ac:dyDescent="0.3">
      <c r="A492" s="49" t="s">
        <v>399</v>
      </c>
      <c r="B492" s="109">
        <v>0</v>
      </c>
      <c r="C492" s="110"/>
      <c r="D492" s="95"/>
      <c r="E492" s="85"/>
      <c r="F492" s="158"/>
      <c r="G492" s="106"/>
    </row>
    <row r="493" spans="1:7" x14ac:dyDescent="0.3">
      <c r="A493" s="248" t="s">
        <v>36</v>
      </c>
      <c r="B493" s="248"/>
      <c r="C493" s="248"/>
      <c r="D493" s="259">
        <f>SUM(B488:C492)</f>
        <v>0</v>
      </c>
    </row>
    <row r="494" spans="1:7" x14ac:dyDescent="0.3">
      <c r="A494" s="248" t="s">
        <v>35</v>
      </c>
      <c r="B494" s="249"/>
      <c r="C494" s="250"/>
      <c r="D494" s="251">
        <f>D493/(COUNT(B488:C492)*2)</f>
        <v>0</v>
      </c>
    </row>
    <row r="495" spans="1:7" ht="18" x14ac:dyDescent="0.3">
      <c r="A495" s="149" t="s">
        <v>368</v>
      </c>
      <c r="B495" s="150"/>
      <c r="C495" s="150"/>
      <c r="D495" s="150"/>
      <c r="E495" s="150"/>
      <c r="F495" s="152"/>
    </row>
    <row r="496" spans="1:7" x14ac:dyDescent="0.3">
      <c r="A496" s="5" t="s">
        <v>3</v>
      </c>
      <c r="B496" s="109">
        <v>0</v>
      </c>
      <c r="C496" s="109"/>
      <c r="D496" s="74"/>
      <c r="E496" s="73"/>
      <c r="F496" s="158"/>
    </row>
    <row r="497" spans="1:7" x14ac:dyDescent="0.3">
      <c r="A497" s="8" t="s">
        <v>29</v>
      </c>
      <c r="B497" s="109">
        <v>0</v>
      </c>
      <c r="C497" s="109"/>
      <c r="D497" s="74"/>
      <c r="E497" s="73"/>
      <c r="F497" s="158"/>
    </row>
    <row r="498" spans="1:7" ht="45" x14ac:dyDescent="0.3">
      <c r="A498" s="45" t="s">
        <v>249</v>
      </c>
      <c r="B498" s="225" t="str">
        <f>IF(D498=1, 2, IF(AND(D498&lt;1,D498&gt;0), 1, "0"))</f>
        <v>0</v>
      </c>
      <c r="C498" s="167"/>
      <c r="D498" s="226" t="str">
        <f>IFERROR(E498/F498,"N.A")</f>
        <v>N.A</v>
      </c>
      <c r="E498" s="227">
        <f>COUNTIF('A2 Exploitation'!F488:F497,"ok")</f>
        <v>0</v>
      </c>
      <c r="F498" s="228">
        <f>COUNTA('A2 Exploitation'!F488:F497)</f>
        <v>0</v>
      </c>
    </row>
    <row r="499" spans="1:7" x14ac:dyDescent="0.3">
      <c r="A499" s="248" t="s">
        <v>36</v>
      </c>
      <c r="B499" s="248"/>
      <c r="C499" s="248"/>
      <c r="D499" s="258">
        <f>SUM(B496:C498)</f>
        <v>0</v>
      </c>
    </row>
    <row r="500" spans="1:7" x14ac:dyDescent="0.3">
      <c r="A500" s="248" t="s">
        <v>35</v>
      </c>
      <c r="B500" s="249"/>
      <c r="C500" s="250"/>
      <c r="D500" s="251">
        <f>D499/(COUNT(B496:C498)*2)</f>
        <v>0</v>
      </c>
      <c r="E500" s="91"/>
    </row>
    <row r="501" spans="1:7" x14ac:dyDescent="0.3">
      <c r="A501" s="2"/>
      <c r="B501" s="111"/>
      <c r="C501" s="111"/>
      <c r="D501" s="111"/>
    </row>
    <row r="502" spans="1:7" ht="18" x14ac:dyDescent="0.35">
      <c r="A502" s="268" t="s">
        <v>76</v>
      </c>
      <c r="B502" s="269"/>
      <c r="C502" s="270"/>
      <c r="D502" s="271">
        <f>SUM(D499,D493)</f>
        <v>0</v>
      </c>
    </row>
    <row r="503" spans="1:7" ht="18" x14ac:dyDescent="0.35">
      <c r="A503" s="268" t="s">
        <v>208</v>
      </c>
      <c r="B503" s="269"/>
      <c r="C503" s="270"/>
      <c r="D503" s="272">
        <f>D502/(COUNT(B496:C498,B488:C492)*2)</f>
        <v>0</v>
      </c>
    </row>
    <row r="504" spans="1:7" ht="19.5" x14ac:dyDescent="0.3">
      <c r="A504" s="136"/>
      <c r="B504" s="103"/>
      <c r="C504" s="111"/>
      <c r="D504" s="103"/>
    </row>
    <row r="505" spans="1:7" ht="18" x14ac:dyDescent="0.35">
      <c r="A505" s="280" t="s">
        <v>163</v>
      </c>
      <c r="B505" s="280"/>
      <c r="C505" s="280"/>
      <c r="D505" s="280"/>
      <c r="E505" s="280"/>
      <c r="F505" s="281"/>
    </row>
    <row r="506" spans="1:7" x14ac:dyDescent="0.3">
      <c r="A506" s="141">
        <f>B11</f>
        <v>0</v>
      </c>
      <c r="B506" s="103"/>
      <c r="C506" s="111"/>
      <c r="D506" s="103"/>
    </row>
    <row r="507" spans="1:7" x14ac:dyDescent="0.3">
      <c r="A507" s="322" t="s">
        <v>30</v>
      </c>
      <c r="B507" s="323" t="s">
        <v>31</v>
      </c>
      <c r="C507" s="323"/>
      <c r="D507" s="323" t="s">
        <v>46</v>
      </c>
      <c r="E507" s="324" t="s">
        <v>310</v>
      </c>
      <c r="F507" s="324" t="s">
        <v>359</v>
      </c>
      <c r="G507" s="106"/>
    </row>
    <row r="508" spans="1:7" x14ac:dyDescent="0.3">
      <c r="A508" s="322"/>
      <c r="B508" s="247" t="s">
        <v>34</v>
      </c>
      <c r="C508" s="247" t="s">
        <v>33</v>
      </c>
      <c r="D508" s="323"/>
      <c r="E508" s="324"/>
      <c r="F508" s="324"/>
    </row>
    <row r="509" spans="1:7" x14ac:dyDescent="0.3">
      <c r="A509" s="5" t="s">
        <v>15</v>
      </c>
      <c r="B509" s="109">
        <v>0</v>
      </c>
      <c r="C509" s="109"/>
      <c r="D509" s="74"/>
      <c r="E509" s="73"/>
      <c r="F509" s="158"/>
    </row>
    <row r="510" spans="1:7" ht="18" x14ac:dyDescent="0.3">
      <c r="A510" s="8" t="s">
        <v>218</v>
      </c>
      <c r="B510" s="109">
        <v>0</v>
      </c>
      <c r="C510" s="109"/>
      <c r="D510" s="124"/>
      <c r="E510" s="73"/>
      <c r="F510" s="158"/>
    </row>
    <row r="511" spans="1:7" x14ac:dyDescent="0.3">
      <c r="A511" s="8" t="s">
        <v>16</v>
      </c>
      <c r="B511" s="109">
        <v>0</v>
      </c>
      <c r="C511" s="109"/>
      <c r="D511" s="114"/>
      <c r="E511" s="73"/>
      <c r="F511" s="158"/>
    </row>
    <row r="512" spans="1:7" ht="45" x14ac:dyDescent="0.3">
      <c r="A512" s="45" t="s">
        <v>249</v>
      </c>
      <c r="B512" s="109" t="str">
        <f>IF(D512=1, 2, IF(AND(D512&lt;1,D512&gt;0), 1, "0"))</f>
        <v>0</v>
      </c>
      <c r="C512" s="116"/>
      <c r="D512" s="199" t="str">
        <f>IFERROR(E512/F512,"N.A")</f>
        <v>N.A</v>
      </c>
      <c r="E512" s="202">
        <f>COUNTIF('A2 Exploitation'!F509:F511,"ok")</f>
        <v>0</v>
      </c>
      <c r="F512" s="203">
        <f>COUNTA('A2 Exploitation'!F509:F511)</f>
        <v>0</v>
      </c>
    </row>
    <row r="513" spans="1:7" x14ac:dyDescent="0.3">
      <c r="A513" s="248" t="s">
        <v>36</v>
      </c>
      <c r="B513" s="248"/>
      <c r="C513" s="248"/>
      <c r="D513" s="252">
        <f>SUM(B509:C512)</f>
        <v>0</v>
      </c>
    </row>
    <row r="514" spans="1:7" x14ac:dyDescent="0.3">
      <c r="A514" s="248" t="s">
        <v>35</v>
      </c>
      <c r="B514" s="249"/>
      <c r="C514" s="250"/>
      <c r="D514" s="251">
        <f>D513/(COUNT(B509:C512)*2)</f>
        <v>0</v>
      </c>
    </row>
    <row r="515" spans="1:7" x14ac:dyDescent="0.3">
      <c r="A515" s="3"/>
      <c r="B515" s="103"/>
      <c r="C515" s="111"/>
      <c r="D515" s="103"/>
    </row>
    <row r="516" spans="1:7" ht="18" x14ac:dyDescent="0.35">
      <c r="A516" s="280" t="s">
        <v>138</v>
      </c>
      <c r="B516" s="280"/>
      <c r="C516" s="280"/>
      <c r="D516" s="280"/>
      <c r="E516" s="280"/>
      <c r="F516" s="281"/>
    </row>
    <row r="517" spans="1:7" x14ac:dyDescent="0.3">
      <c r="A517" s="142">
        <f>B11</f>
        <v>0</v>
      </c>
      <c r="B517" s="103"/>
      <c r="C517" s="111"/>
      <c r="D517" s="103"/>
    </row>
    <row r="518" spans="1:7" x14ac:dyDescent="0.3">
      <c r="A518" s="322" t="s">
        <v>30</v>
      </c>
      <c r="B518" s="323" t="s">
        <v>31</v>
      </c>
      <c r="C518" s="323"/>
      <c r="D518" s="323" t="s">
        <v>46</v>
      </c>
      <c r="E518" s="324" t="s">
        <v>310</v>
      </c>
      <c r="F518" s="324" t="s">
        <v>359</v>
      </c>
      <c r="G518" s="106"/>
    </row>
    <row r="519" spans="1:7" x14ac:dyDescent="0.3">
      <c r="A519" s="322"/>
      <c r="B519" s="247" t="s">
        <v>34</v>
      </c>
      <c r="C519" s="247" t="s">
        <v>33</v>
      </c>
      <c r="D519" s="323"/>
      <c r="E519" s="324"/>
      <c r="F519" s="324"/>
    </row>
    <row r="520" spans="1:7" x14ac:dyDescent="0.3">
      <c r="A520" s="4" t="s">
        <v>9</v>
      </c>
      <c r="B520" s="109">
        <v>0</v>
      </c>
      <c r="C520" s="109"/>
      <c r="D520" s="74"/>
      <c r="E520" s="73"/>
      <c r="F520" s="158"/>
    </row>
    <row r="521" spans="1:7" x14ac:dyDescent="0.3">
      <c r="A521" s="53" t="s">
        <v>389</v>
      </c>
      <c r="B521" s="109">
        <v>0</v>
      </c>
      <c r="C521" s="109"/>
      <c r="D521" s="74"/>
      <c r="E521" s="73"/>
      <c r="F521" s="158"/>
    </row>
    <row r="522" spans="1:7" ht="30" x14ac:dyDescent="0.3">
      <c r="A522" s="4" t="s">
        <v>47</v>
      </c>
      <c r="B522" s="109">
        <v>0</v>
      </c>
      <c r="C522" s="109"/>
      <c r="D522" s="74"/>
      <c r="E522" s="73"/>
      <c r="F522" s="158"/>
    </row>
    <row r="523" spans="1:7" x14ac:dyDescent="0.3">
      <c r="A523" s="53" t="s">
        <v>384</v>
      </c>
      <c r="B523" s="109">
        <v>0</v>
      </c>
      <c r="C523" s="110"/>
      <c r="D523" s="74"/>
      <c r="E523" s="73"/>
      <c r="F523" s="158"/>
    </row>
    <row r="524" spans="1:7" ht="21.75" customHeight="1" x14ac:dyDescent="0.3">
      <c r="A524" s="7" t="s">
        <v>108</v>
      </c>
      <c r="B524" s="109">
        <v>0</v>
      </c>
      <c r="C524" s="109"/>
      <c r="D524" s="74"/>
      <c r="E524" s="73"/>
      <c r="F524" s="158"/>
      <c r="G524" s="106"/>
    </row>
    <row r="525" spans="1:7" x14ac:dyDescent="0.3">
      <c r="A525" s="4" t="s">
        <v>79</v>
      </c>
      <c r="B525" s="109">
        <v>0</v>
      </c>
      <c r="C525" s="109"/>
      <c r="D525" s="74"/>
      <c r="E525" s="73"/>
      <c r="F525" s="158"/>
    </row>
    <row r="526" spans="1:7" ht="30" x14ac:dyDescent="0.3">
      <c r="A526" s="53" t="s">
        <v>187</v>
      </c>
      <c r="B526" s="109">
        <v>0</v>
      </c>
      <c r="C526" s="109"/>
      <c r="D526" s="74"/>
      <c r="E526" s="73"/>
      <c r="F526" s="158"/>
    </row>
    <row r="527" spans="1:7" x14ac:dyDescent="0.3">
      <c r="A527" s="41" t="s">
        <v>351</v>
      </c>
      <c r="B527" s="109">
        <v>0</v>
      </c>
      <c r="C527" s="73"/>
      <c r="D527" s="73"/>
      <c r="E527" s="73"/>
      <c r="F527" s="158"/>
      <c r="G527" s="106"/>
    </row>
    <row r="528" spans="1:7" s="91" customFormat="1" ht="30" x14ac:dyDescent="0.3">
      <c r="A528" s="41" t="s">
        <v>352</v>
      </c>
      <c r="B528" s="109" t="s">
        <v>32</v>
      </c>
      <c r="C528" s="234" t="str">
        <f>IF(B528=0, -5, "0")</f>
        <v>0</v>
      </c>
      <c r="D528" s="137"/>
      <c r="E528" s="85"/>
      <c r="F528" s="158"/>
      <c r="G528" s="106"/>
    </row>
    <row r="529" spans="1:7" ht="45" x14ac:dyDescent="0.3">
      <c r="A529" s="41" t="s">
        <v>353</v>
      </c>
      <c r="B529" s="109">
        <v>0</v>
      </c>
      <c r="C529" s="116"/>
      <c r="D529" s="137"/>
      <c r="E529" s="73"/>
      <c r="F529" s="158"/>
    </row>
    <row r="530" spans="1:7" s="91" customFormat="1" ht="36" customHeight="1" x14ac:dyDescent="0.3">
      <c r="A530" s="49" t="s">
        <v>393</v>
      </c>
      <c r="B530" s="109" t="s">
        <v>32</v>
      </c>
      <c r="C530" s="122" t="str">
        <f>IF(B530=0, -5, "0")</f>
        <v>0</v>
      </c>
      <c r="D530" s="95"/>
      <c r="E530" s="85"/>
      <c r="F530" s="158"/>
      <c r="G530" s="106"/>
    </row>
    <row r="531" spans="1:7" s="91" customFormat="1" ht="38.25" customHeight="1" x14ac:dyDescent="0.3">
      <c r="A531" s="178" t="s">
        <v>394</v>
      </c>
      <c r="B531" s="109">
        <v>0</v>
      </c>
      <c r="C531" s="179"/>
      <c r="D531" s="182"/>
      <c r="E531" s="85"/>
      <c r="F531" s="158"/>
      <c r="G531" s="106"/>
    </row>
    <row r="532" spans="1:7" ht="45" x14ac:dyDescent="0.3">
      <c r="A532" s="41" t="s">
        <v>249</v>
      </c>
      <c r="B532" s="225" t="str">
        <f>IF(D532=1, 2, IF(AND(D532&lt;1,D532&gt;0), 1, "0"))</f>
        <v>0</v>
      </c>
      <c r="C532" s="116"/>
      <c r="D532" s="226" t="str">
        <f>IFERROR(E532/F532,"N.A")</f>
        <v>N.A</v>
      </c>
      <c r="E532" s="227">
        <f>COUNTIF('A2 Exploitation'!F520:F531,"ok")</f>
        <v>0</v>
      </c>
      <c r="F532" s="228">
        <f>COUNTA('A2 Exploitation'!F520:F531)</f>
        <v>0</v>
      </c>
    </row>
    <row r="533" spans="1:7" x14ac:dyDescent="0.3">
      <c r="A533" s="248" t="s">
        <v>36</v>
      </c>
      <c r="B533" s="248"/>
      <c r="C533" s="248"/>
      <c r="D533" s="248">
        <f>SUM(B520:C532)</f>
        <v>0</v>
      </c>
    </row>
    <row r="534" spans="1:7" x14ac:dyDescent="0.3">
      <c r="A534" s="248" t="s">
        <v>35</v>
      </c>
      <c r="B534" s="249"/>
      <c r="C534" s="250"/>
      <c r="D534" s="251">
        <f>D533/(COUNT(B520:C532)*2)</f>
        <v>0</v>
      </c>
    </row>
    <row r="535" spans="1:7" x14ac:dyDescent="0.3">
      <c r="A535" s="117"/>
      <c r="B535" s="103"/>
      <c r="C535" s="111"/>
      <c r="D535" s="103"/>
    </row>
    <row r="536" spans="1:7" ht="22.5" customHeight="1" x14ac:dyDescent="0.35">
      <c r="A536" s="280" t="s">
        <v>139</v>
      </c>
      <c r="B536" s="280"/>
      <c r="C536" s="280"/>
      <c r="D536" s="280"/>
      <c r="E536" s="280"/>
      <c r="F536" s="281"/>
      <c r="G536" s="106"/>
    </row>
    <row r="537" spans="1:7" x14ac:dyDescent="0.3">
      <c r="A537" s="118">
        <f>B11</f>
        <v>0</v>
      </c>
      <c r="B537" s="103"/>
      <c r="C537" s="111"/>
      <c r="D537" s="103"/>
      <c r="G537" s="106"/>
    </row>
    <row r="538" spans="1:7" x14ac:dyDescent="0.3">
      <c r="A538" s="322" t="s">
        <v>30</v>
      </c>
      <c r="B538" s="323" t="s">
        <v>31</v>
      </c>
      <c r="C538" s="323"/>
      <c r="D538" s="323" t="s">
        <v>46</v>
      </c>
      <c r="E538" s="324" t="s">
        <v>310</v>
      </c>
      <c r="F538" s="324" t="s">
        <v>359</v>
      </c>
      <c r="G538" s="106"/>
    </row>
    <row r="539" spans="1:7" x14ac:dyDescent="0.3">
      <c r="A539" s="322"/>
      <c r="B539" s="247" t="s">
        <v>34</v>
      </c>
      <c r="C539" s="247" t="s">
        <v>33</v>
      </c>
      <c r="D539" s="323"/>
      <c r="E539" s="324"/>
      <c r="F539" s="324"/>
      <c r="G539" s="106"/>
    </row>
    <row r="540" spans="1:7" ht="30" x14ac:dyDescent="0.3">
      <c r="A540" s="53" t="s">
        <v>372</v>
      </c>
      <c r="B540" s="109">
        <v>0</v>
      </c>
      <c r="C540" s="109"/>
      <c r="D540" s="124"/>
      <c r="E540" s="73"/>
      <c r="F540" s="158"/>
    </row>
    <row r="541" spans="1:7" x14ac:dyDescent="0.3">
      <c r="A541" s="4" t="s">
        <v>54</v>
      </c>
      <c r="B541" s="109">
        <v>0</v>
      </c>
      <c r="C541" s="109"/>
      <c r="D541" s="74"/>
      <c r="E541" s="73"/>
      <c r="F541" s="158"/>
    </row>
    <row r="542" spans="1:7" x14ac:dyDescent="0.3">
      <c r="A542" s="164" t="s">
        <v>373</v>
      </c>
      <c r="B542" s="109" t="s">
        <v>32</v>
      </c>
      <c r="C542" s="122" t="str">
        <f>IF(B542=0, -5, "0")</f>
        <v>0</v>
      </c>
      <c r="D542" s="74"/>
      <c r="E542" s="73"/>
      <c r="F542" s="158"/>
    </row>
    <row r="543" spans="1:7" ht="45" x14ac:dyDescent="0.3">
      <c r="A543" s="49" t="s">
        <v>249</v>
      </c>
      <c r="B543" s="225" t="str">
        <f>IF(D543=1, 2, IF(AND(D543&lt;1,D543&gt;0), 1, "0"))</f>
        <v>0</v>
      </c>
      <c r="C543" s="109"/>
      <c r="D543" s="226" t="str">
        <f>IFERROR(E543/F543,"N.A")</f>
        <v>N.A</v>
      </c>
      <c r="E543" s="227">
        <f>COUNTIF('A2 Exploitation'!F540:F542,"ok")</f>
        <v>0</v>
      </c>
      <c r="F543" s="228">
        <f>COUNTA('A2 Exploitation'!F540:F542)</f>
        <v>0</v>
      </c>
    </row>
    <row r="544" spans="1:7" x14ac:dyDescent="0.3">
      <c r="A544" s="248" t="s">
        <v>36</v>
      </c>
      <c r="B544" s="248"/>
      <c r="C544" s="260"/>
      <c r="D544" s="248">
        <f>SUM(B540:C543)</f>
        <v>0</v>
      </c>
    </row>
    <row r="545" spans="1:4" x14ac:dyDescent="0.3">
      <c r="A545" s="248" t="s">
        <v>35</v>
      </c>
      <c r="B545" s="260"/>
      <c r="C545" s="261"/>
      <c r="D545" s="262">
        <f>D544/(COUNT(B540:C543)*2)</f>
        <v>0</v>
      </c>
    </row>
    <row r="547" spans="1:4" ht="22.5" x14ac:dyDescent="0.45">
      <c r="A547" s="138" t="s">
        <v>245</v>
      </c>
      <c r="B547" s="139"/>
      <c r="C547" s="139"/>
      <c r="D547" s="140" t="e">
        <f>AVERAGE(D41,D99,D153,D200,D261,D313,D353,D386,D439,D476,D498,D512,D532,D543)</f>
        <v>#DIV/0!</v>
      </c>
    </row>
    <row r="548" spans="1:4" ht="22.5" x14ac:dyDescent="0.45">
      <c r="A548" s="263" t="s">
        <v>45</v>
      </c>
      <c r="B548" s="264"/>
      <c r="C548" s="265"/>
      <c r="D548" s="266">
        <f>SUM(D544,D533,D513,D502,D443,D390,D357,D45,D317,D265,D157,D480,D204,D102)</f>
        <v>0</v>
      </c>
    </row>
    <row r="549" spans="1:4" ht="22.5" x14ac:dyDescent="0.45">
      <c r="A549" s="263" t="s">
        <v>209</v>
      </c>
      <c r="B549" s="264"/>
      <c r="C549" s="265"/>
      <c r="D549" s="267">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z0kOfZKy3ACFJTJjHc6qMWDYuqTijP/MjfscLkDikUtsBAnHfnB82L4+q26nNB9SXfeWlOUkjH/NXNWLffBxvQ==" saltValue="/e3fCYJI0ejFao9gtNKKEw=="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zoomScale="60" zoomScaleNormal="90" workbookViewId="0">
      <selection activeCell="E197" sqref="E197"/>
    </sheetView>
  </sheetViews>
  <sheetFormatPr baseColWidth="10" defaultColWidth="11.42578125" defaultRowHeight="16.5" x14ac:dyDescent="0.3"/>
  <cols>
    <col min="1" max="1" width="70.5703125" style="12" customWidth="1"/>
    <col min="2" max="2" width="13.85546875" style="12" customWidth="1"/>
    <col min="3" max="3" width="8.5703125" style="12" customWidth="1"/>
    <col min="4" max="4" width="40.85546875" style="12" customWidth="1"/>
    <col min="5" max="5" width="23" style="12" customWidth="1"/>
    <col min="6" max="6" width="11.42578125" style="12"/>
    <col min="7" max="7" width="11.42578125" style="105" hidden="1" customWidth="1"/>
    <col min="8" max="16384" width="11.42578125" style="12"/>
  </cols>
  <sheetData>
    <row r="1" spans="1:7" s="11" customFormat="1" ht="24" x14ac:dyDescent="0.45">
      <c r="A1" s="10"/>
      <c r="B1" s="21">
        <v>0</v>
      </c>
      <c r="D1" s="341"/>
      <c r="E1" s="341"/>
      <c r="F1" s="341"/>
      <c r="G1" s="341"/>
    </row>
    <row r="2" spans="1:7" s="11" customFormat="1" ht="24" x14ac:dyDescent="0.45">
      <c r="A2" s="10"/>
      <c r="B2" s="21">
        <v>1</v>
      </c>
      <c r="D2" s="72"/>
      <c r="E2" s="72"/>
      <c r="F2" s="72"/>
      <c r="G2" s="104"/>
    </row>
    <row r="3" spans="1:7" s="11" customFormat="1" ht="24" x14ac:dyDescent="0.45">
      <c r="A3" s="10"/>
      <c r="B3" s="21">
        <v>2</v>
      </c>
      <c r="D3" s="72"/>
      <c r="E3" s="72"/>
      <c r="F3" s="72"/>
      <c r="G3" s="104"/>
    </row>
    <row r="4" spans="1:7" s="11" customFormat="1" ht="16.5" customHeight="1" x14ac:dyDescent="0.45">
      <c r="A4" s="10"/>
      <c r="B4" s="21" t="s">
        <v>32</v>
      </c>
      <c r="D4" s="12"/>
      <c r="E4" s="72"/>
      <c r="F4" s="72"/>
      <c r="G4" s="104"/>
    </row>
    <row r="5" spans="1:7" s="11" customFormat="1" ht="16.5" customHeight="1" x14ac:dyDescent="0.45">
      <c r="A5" s="10"/>
      <c r="D5" s="72"/>
      <c r="E5" s="72"/>
      <c r="F5" s="72"/>
      <c r="G5" s="104"/>
    </row>
    <row r="6" spans="1:7" s="11" customFormat="1" ht="37.5" customHeight="1" x14ac:dyDescent="0.45">
      <c r="A6" s="362" t="s">
        <v>50</v>
      </c>
      <c r="B6" s="362"/>
      <c r="C6" s="362"/>
      <c r="D6" s="362"/>
      <c r="E6" s="362"/>
      <c r="F6" s="362"/>
      <c r="G6" s="104"/>
    </row>
    <row r="7" spans="1:7" s="11" customFormat="1" ht="21.75" customHeight="1" x14ac:dyDescent="0.45">
      <c r="A7" s="343" t="str">
        <f>'A3 Exploitation'!A8:F8</f>
        <v>Khezema</v>
      </c>
      <c r="B7" s="343"/>
      <c r="C7" s="343"/>
      <c r="D7" s="343"/>
      <c r="E7" s="343"/>
      <c r="F7" s="343"/>
      <c r="G7" s="104"/>
    </row>
    <row r="8" spans="1:7" s="11" customFormat="1" ht="24" x14ac:dyDescent="0.45">
      <c r="A8" s="243" t="s">
        <v>42</v>
      </c>
      <c r="B8" s="370">
        <f>'A3 Exploitation'!B9:F9</f>
        <v>0</v>
      </c>
      <c r="C8" s="370"/>
      <c r="D8" s="370"/>
      <c r="E8" s="370"/>
      <c r="F8" s="370"/>
      <c r="G8" s="104"/>
    </row>
    <row r="9" spans="1:7" s="11" customFormat="1" ht="24" x14ac:dyDescent="0.45">
      <c r="A9" s="244" t="s">
        <v>44</v>
      </c>
      <c r="B9" s="371">
        <f>'A3 Exploitation'!B10:F10</f>
        <v>0</v>
      </c>
      <c r="C9" s="371"/>
      <c r="D9" s="371"/>
      <c r="E9" s="371"/>
      <c r="F9" s="371"/>
      <c r="G9" s="104"/>
    </row>
    <row r="10" spans="1:7" s="11" customFormat="1" ht="24" x14ac:dyDescent="0.45">
      <c r="A10" s="243" t="s">
        <v>43</v>
      </c>
      <c r="B10" s="367">
        <f>'A3 Exploitation'!B11:F11</f>
        <v>0</v>
      </c>
      <c r="C10" s="367"/>
      <c r="D10" s="367"/>
      <c r="E10" s="367"/>
      <c r="F10" s="367"/>
      <c r="G10" s="104"/>
    </row>
    <row r="11" spans="1:7" s="11" customFormat="1" ht="24" x14ac:dyDescent="0.45">
      <c r="A11" s="243" t="s">
        <v>294</v>
      </c>
      <c r="B11" s="366">
        <f>D199</f>
        <v>0</v>
      </c>
      <c r="C11" s="366"/>
      <c r="D11" s="366"/>
      <c r="E11" s="366"/>
      <c r="F11" s="366"/>
      <c r="G11" s="104"/>
    </row>
    <row r="12" spans="1:7" s="11" customFormat="1" ht="22.5" x14ac:dyDescent="0.45">
      <c r="A12" s="10"/>
      <c r="D12" s="339"/>
      <c r="E12" s="339"/>
      <c r="F12" s="339"/>
      <c r="G12" s="339"/>
    </row>
    <row r="13" spans="1:7" s="11" customFormat="1" ht="11.25" customHeight="1" x14ac:dyDescent="0.3">
      <c r="A13" s="322" t="s">
        <v>30</v>
      </c>
      <c r="B13" s="323" t="s">
        <v>31</v>
      </c>
      <c r="C13" s="323"/>
      <c r="D13" s="323" t="s">
        <v>46</v>
      </c>
      <c r="E13" s="323" t="s">
        <v>190</v>
      </c>
      <c r="F13" s="323" t="s">
        <v>191</v>
      </c>
      <c r="G13" s="91"/>
    </row>
    <row r="14" spans="1:7" s="11" customFormat="1" ht="12.75" customHeight="1" x14ac:dyDescent="0.3">
      <c r="A14" s="322"/>
      <c r="B14" s="247" t="s">
        <v>34</v>
      </c>
      <c r="C14" s="247" t="s">
        <v>33</v>
      </c>
      <c r="D14" s="323"/>
      <c r="E14" s="323"/>
      <c r="F14" s="323"/>
      <c r="G14" s="106"/>
    </row>
    <row r="15" spans="1:7" x14ac:dyDescent="0.3">
      <c r="A15" s="14"/>
      <c r="B15" s="14"/>
      <c r="C15" s="14"/>
      <c r="D15" s="14"/>
    </row>
    <row r="16" spans="1:7" ht="19.5" x14ac:dyDescent="0.4">
      <c r="A16" s="355" t="s">
        <v>0</v>
      </c>
      <c r="B16" s="356"/>
      <c r="C16" s="356"/>
      <c r="D16" s="356"/>
      <c r="E16" s="356"/>
      <c r="F16" s="356"/>
      <c r="G16" s="105" t="s">
        <v>355</v>
      </c>
    </row>
    <row r="17" spans="1:7" x14ac:dyDescent="0.3">
      <c r="A17" s="14" t="s">
        <v>269</v>
      </c>
      <c r="B17" s="73">
        <v>0</v>
      </c>
      <c r="C17" s="73"/>
      <c r="D17" s="74"/>
      <c r="E17" s="73"/>
      <c r="F17" s="73"/>
      <c r="G17" s="105" t="s">
        <v>356</v>
      </c>
    </row>
    <row r="18" spans="1:7" x14ac:dyDescent="0.3">
      <c r="A18" s="17" t="s">
        <v>80</v>
      </c>
      <c r="B18" s="73">
        <v>0</v>
      </c>
      <c r="C18" s="73"/>
      <c r="D18" s="74"/>
      <c r="E18" s="73"/>
      <c r="F18" s="73"/>
    </row>
    <row r="19" spans="1:7" x14ac:dyDescent="0.3">
      <c r="A19" s="14" t="s">
        <v>81</v>
      </c>
      <c r="B19" s="73">
        <v>0</v>
      </c>
      <c r="C19" s="73"/>
      <c r="D19" s="74"/>
      <c r="E19" s="74"/>
      <c r="F19" s="73"/>
    </row>
    <row r="20" spans="1:7" x14ac:dyDescent="0.3">
      <c r="A20" s="14" t="s">
        <v>151</v>
      </c>
      <c r="B20" s="73">
        <v>0</v>
      </c>
      <c r="C20" s="73"/>
      <c r="D20" s="75"/>
      <c r="E20" s="73"/>
      <c r="F20" s="73"/>
    </row>
    <row r="21" spans="1:7" x14ac:dyDescent="0.3">
      <c r="A21" s="31" t="s">
        <v>210</v>
      </c>
      <c r="B21" s="73">
        <v>0</v>
      </c>
      <c r="C21" s="73"/>
      <c r="D21" s="76"/>
      <c r="E21" s="73"/>
      <c r="F21" s="73"/>
    </row>
    <row r="22" spans="1:7" x14ac:dyDescent="0.3">
      <c r="A22" s="357" t="s">
        <v>36</v>
      </c>
      <c r="B22" s="353"/>
      <c r="C22" s="354"/>
      <c r="D22" s="290">
        <f>SUM(B17:C21)</f>
        <v>0</v>
      </c>
    </row>
    <row r="23" spans="1:7" x14ac:dyDescent="0.3">
      <c r="A23" s="348" t="s">
        <v>295</v>
      </c>
      <c r="B23" s="349"/>
      <c r="C23" s="350"/>
      <c r="D23" s="288">
        <f>D22/(COUNT(B17:C21)*2)</f>
        <v>0</v>
      </c>
    </row>
    <row r="24" spans="1:7" s="19" customFormat="1" x14ac:dyDescent="0.3">
      <c r="A24" s="23"/>
      <c r="B24" s="24"/>
      <c r="C24" s="24"/>
      <c r="D24" s="25"/>
      <c r="G24" s="105"/>
    </row>
    <row r="25" spans="1:7" ht="19.5" x14ac:dyDescent="0.4">
      <c r="A25" s="346" t="s">
        <v>4</v>
      </c>
      <c r="B25" s="347"/>
      <c r="C25" s="347"/>
      <c r="D25" s="347"/>
      <c r="E25" s="347"/>
      <c r="F25" s="347"/>
    </row>
    <row r="26" spans="1:7" ht="18" x14ac:dyDescent="0.35">
      <c r="A26" s="29" t="s">
        <v>97</v>
      </c>
      <c r="B26" s="73" t="s">
        <v>32</v>
      </c>
      <c r="C26" s="99" t="str">
        <f>IF(B26=0, -5, "0")</f>
        <v>0</v>
      </c>
      <c r="D26" s="74"/>
      <c r="E26" s="74"/>
      <c r="F26" s="73"/>
    </row>
    <row r="27" spans="1:7" x14ac:dyDescent="0.3">
      <c r="A27" s="14" t="s">
        <v>90</v>
      </c>
      <c r="B27" s="73">
        <v>0</v>
      </c>
      <c r="C27" s="73"/>
      <c r="D27" s="74"/>
      <c r="E27" s="73"/>
      <c r="F27" s="73"/>
    </row>
    <row r="28" spans="1:7" x14ac:dyDescent="0.3">
      <c r="A28" s="31" t="s">
        <v>369</v>
      </c>
      <c r="B28" s="73"/>
      <c r="C28" s="73"/>
      <c r="D28" s="74"/>
      <c r="E28" s="73"/>
      <c r="F28" s="73"/>
    </row>
    <row r="29" spans="1:7" x14ac:dyDescent="0.3">
      <c r="A29" s="14" t="s">
        <v>280</v>
      </c>
      <c r="B29" s="73">
        <v>0</v>
      </c>
      <c r="C29" s="73"/>
      <c r="D29" s="74"/>
      <c r="E29" s="73"/>
      <c r="F29" s="73"/>
    </row>
    <row r="30" spans="1:7" x14ac:dyDescent="0.3">
      <c r="A30" s="14" t="s">
        <v>288</v>
      </c>
      <c r="B30" s="73">
        <v>0</v>
      </c>
      <c r="C30" s="73"/>
      <c r="D30" s="77"/>
      <c r="E30" s="73"/>
      <c r="F30" s="73"/>
    </row>
    <row r="31" spans="1:7" x14ac:dyDescent="0.3">
      <c r="A31" s="14" t="s">
        <v>82</v>
      </c>
      <c r="B31" s="73">
        <v>0</v>
      </c>
      <c r="C31" s="73"/>
      <c r="D31" s="77"/>
      <c r="E31" s="73"/>
      <c r="F31" s="73"/>
    </row>
    <row r="32" spans="1:7" x14ac:dyDescent="0.3">
      <c r="A32" s="14" t="s">
        <v>293</v>
      </c>
      <c r="B32" s="73">
        <v>0</v>
      </c>
      <c r="C32" s="73"/>
      <c r="D32" s="77"/>
      <c r="E32" s="73"/>
      <c r="F32" s="73"/>
    </row>
    <row r="33" spans="1:7" x14ac:dyDescent="0.3">
      <c r="A33" s="348" t="s">
        <v>36</v>
      </c>
      <c r="B33" s="349"/>
      <c r="C33" s="350"/>
      <c r="D33" s="289">
        <f>SUM(B26:C32)</f>
        <v>0</v>
      </c>
    </row>
    <row r="34" spans="1:7" x14ac:dyDescent="0.3">
      <c r="A34" s="348" t="s">
        <v>295</v>
      </c>
      <c r="B34" s="349"/>
      <c r="C34" s="350"/>
      <c r="D34" s="288">
        <f>D33/(COUNT(B26:C32)*2)</f>
        <v>0</v>
      </c>
    </row>
    <row r="35" spans="1:7" s="19" customFormat="1" x14ac:dyDescent="0.3">
      <c r="A35" s="23"/>
      <c r="B35" s="24"/>
      <c r="C35" s="24"/>
      <c r="D35" s="25"/>
      <c r="G35" s="105"/>
    </row>
    <row r="36" spans="1:7" s="19" customFormat="1" ht="19.5" x14ac:dyDescent="0.4">
      <c r="A36" s="346" t="s">
        <v>219</v>
      </c>
      <c r="B36" s="347"/>
      <c r="C36" s="347"/>
      <c r="D36" s="347"/>
      <c r="E36" s="347"/>
      <c r="F36" s="347"/>
      <c r="G36" s="105"/>
    </row>
    <row r="37" spans="1:7" s="19" customFormat="1" ht="18" x14ac:dyDescent="0.35">
      <c r="A37" s="29" t="s">
        <v>97</v>
      </c>
      <c r="B37" s="73" t="s">
        <v>32</v>
      </c>
      <c r="C37" s="99" t="str">
        <f>IF(B37=0, -5, "0")</f>
        <v>0</v>
      </c>
      <c r="D37" s="74"/>
      <c r="E37" s="73"/>
      <c r="F37" s="73"/>
      <c r="G37" s="105"/>
    </row>
    <row r="38" spans="1:7" s="19" customFormat="1" x14ac:dyDescent="0.3">
      <c r="A38" s="14" t="s">
        <v>233</v>
      </c>
      <c r="B38" s="73">
        <v>0</v>
      </c>
      <c r="C38" s="73"/>
      <c r="D38" s="74"/>
      <c r="E38" s="73"/>
      <c r="F38" s="73"/>
      <c r="G38" s="105"/>
    </row>
    <row r="39" spans="1:7" s="19" customFormat="1" x14ac:dyDescent="0.3">
      <c r="A39" s="14" t="s">
        <v>281</v>
      </c>
      <c r="B39" s="73">
        <v>0</v>
      </c>
      <c r="C39" s="73"/>
      <c r="D39" s="74"/>
      <c r="E39" s="73"/>
      <c r="F39" s="73"/>
      <c r="G39" s="105"/>
    </row>
    <row r="40" spans="1:7" s="19" customFormat="1" x14ac:dyDescent="0.3">
      <c r="A40" s="14" t="s">
        <v>82</v>
      </c>
      <c r="B40" s="73">
        <v>0</v>
      </c>
      <c r="C40" s="73"/>
      <c r="D40" s="77"/>
      <c r="E40" s="73"/>
      <c r="F40" s="73"/>
      <c r="G40" s="105"/>
    </row>
    <row r="41" spans="1:7" s="19" customFormat="1" x14ac:dyDescent="0.3">
      <c r="A41" s="14" t="s">
        <v>293</v>
      </c>
      <c r="B41" s="73">
        <v>0</v>
      </c>
      <c r="C41" s="73"/>
      <c r="D41" s="77"/>
      <c r="E41" s="73"/>
      <c r="F41" s="73"/>
      <c r="G41" s="105"/>
    </row>
    <row r="42" spans="1:7" s="19" customFormat="1" x14ac:dyDescent="0.3">
      <c r="A42" s="348" t="s">
        <v>36</v>
      </c>
      <c r="B42" s="349"/>
      <c r="C42" s="350"/>
      <c r="D42" s="289">
        <f>SUM(B37:C41)</f>
        <v>0</v>
      </c>
      <c r="E42" s="12"/>
      <c r="F42" s="12"/>
      <c r="G42" s="105"/>
    </row>
    <row r="43" spans="1:7" s="19" customFormat="1" x14ac:dyDescent="0.3">
      <c r="A43" s="348" t="s">
        <v>295</v>
      </c>
      <c r="B43" s="349"/>
      <c r="C43" s="350"/>
      <c r="D43" s="288">
        <f>D42/(COUNT(B37:C41)*2)</f>
        <v>0</v>
      </c>
      <c r="E43" s="12"/>
      <c r="F43" s="12"/>
      <c r="G43" s="105"/>
    </row>
    <row r="44" spans="1:7" s="19" customFormat="1" x14ac:dyDescent="0.3">
      <c r="A44" s="34"/>
      <c r="B44" s="35"/>
      <c r="C44" s="35"/>
      <c r="D44" s="36"/>
      <c r="G44" s="105"/>
    </row>
    <row r="45" spans="1:7" ht="19.5" x14ac:dyDescent="0.4">
      <c r="A45" s="358" t="s">
        <v>21</v>
      </c>
      <c r="B45" s="359"/>
      <c r="C45" s="359"/>
      <c r="D45" s="359"/>
      <c r="E45" s="359"/>
      <c r="F45" s="359"/>
    </row>
    <row r="46" spans="1:7" x14ac:dyDescent="0.3">
      <c r="A46" s="14" t="s">
        <v>270</v>
      </c>
      <c r="B46" s="73">
        <v>0</v>
      </c>
      <c r="C46" s="73"/>
      <c r="D46" s="77"/>
      <c r="E46" s="73"/>
      <c r="F46" s="73"/>
    </row>
    <row r="47" spans="1:7" x14ac:dyDescent="0.3">
      <c r="A47" s="14" t="s">
        <v>83</v>
      </c>
      <c r="B47" s="73">
        <v>0</v>
      </c>
      <c r="C47" s="73"/>
      <c r="D47" s="77"/>
      <c r="E47" s="73"/>
      <c r="F47" s="73"/>
    </row>
    <row r="48" spans="1:7" x14ac:dyDescent="0.3">
      <c r="A48" s="14" t="s">
        <v>231</v>
      </c>
      <c r="B48" s="73">
        <v>0</v>
      </c>
      <c r="C48" s="73"/>
      <c r="D48" s="74"/>
      <c r="E48" s="73"/>
      <c r="F48" s="73"/>
    </row>
    <row r="49" spans="1:7" x14ac:dyDescent="0.3">
      <c r="A49" s="14" t="s">
        <v>24</v>
      </c>
      <c r="B49" s="73">
        <v>0</v>
      </c>
      <c r="C49" s="73"/>
      <c r="D49" s="74"/>
      <c r="E49" s="73"/>
      <c r="F49" s="73"/>
    </row>
    <row r="50" spans="1:7" x14ac:dyDescent="0.3">
      <c r="A50" s="14" t="s">
        <v>84</v>
      </c>
      <c r="B50" s="73">
        <v>0</v>
      </c>
      <c r="C50" s="73"/>
      <c r="D50" s="74"/>
      <c r="E50" s="73"/>
      <c r="F50" s="73"/>
    </row>
    <row r="51" spans="1:7" ht="18" x14ac:dyDescent="0.35">
      <c r="A51" s="29" t="s">
        <v>296</v>
      </c>
      <c r="B51" s="73" t="s">
        <v>32</v>
      </c>
      <c r="C51" s="99" t="str">
        <f>IF(B51=0, -5, "0")</f>
        <v>0</v>
      </c>
      <c r="D51" s="77"/>
      <c r="E51" s="73"/>
      <c r="F51" s="73"/>
    </row>
    <row r="52" spans="1:7" x14ac:dyDescent="0.3">
      <c r="A52" s="348" t="s">
        <v>36</v>
      </c>
      <c r="B52" s="349"/>
      <c r="C52" s="350"/>
      <c r="D52" s="289">
        <f>SUM(B46:C51)</f>
        <v>0</v>
      </c>
    </row>
    <row r="53" spans="1:7" x14ac:dyDescent="0.3">
      <c r="A53" s="348" t="s">
        <v>295</v>
      </c>
      <c r="B53" s="349"/>
      <c r="C53" s="350"/>
      <c r="D53" s="288">
        <f>D52/(COUNT(B46:C51)*2)</f>
        <v>0</v>
      </c>
    </row>
    <row r="54" spans="1:7" s="19" customFormat="1" x14ac:dyDescent="0.3">
      <c r="A54" s="23"/>
      <c r="B54" s="24"/>
      <c r="C54" s="24"/>
      <c r="D54" s="25"/>
      <c r="G54" s="105"/>
    </row>
    <row r="55" spans="1:7" ht="19.5" x14ac:dyDescent="0.4">
      <c r="A55" s="346" t="s">
        <v>8</v>
      </c>
      <c r="B55" s="347"/>
      <c r="C55" s="347"/>
      <c r="D55" s="347"/>
      <c r="E55" s="347"/>
      <c r="F55" s="347"/>
    </row>
    <row r="56" spans="1:7" ht="36" x14ac:dyDescent="0.35">
      <c r="A56" s="30" t="s">
        <v>176</v>
      </c>
      <c r="B56" s="73" t="s">
        <v>32</v>
      </c>
      <c r="C56" s="99" t="str">
        <f>IF(B56=0, -5, "0")</f>
        <v>0</v>
      </c>
      <c r="D56" s="77"/>
      <c r="E56" s="73"/>
      <c r="F56" s="73"/>
    </row>
    <row r="57" spans="1:7" x14ac:dyDescent="0.3">
      <c r="A57" s="18" t="s">
        <v>168</v>
      </c>
      <c r="B57" s="73">
        <v>0</v>
      </c>
      <c r="C57" s="73"/>
      <c r="D57" s="73"/>
      <c r="E57" s="78"/>
      <c r="F57" s="73"/>
    </row>
    <row r="58" spans="1:7" x14ac:dyDescent="0.3">
      <c r="A58" s="20" t="s">
        <v>244</v>
      </c>
      <c r="B58" s="73">
        <v>0</v>
      </c>
      <c r="C58" s="73"/>
      <c r="D58" s="74"/>
      <c r="E58" s="74"/>
      <c r="F58" s="73"/>
    </row>
    <row r="59" spans="1:7" x14ac:dyDescent="0.3">
      <c r="A59" s="20" t="s">
        <v>92</v>
      </c>
      <c r="B59" s="73">
        <v>0</v>
      </c>
      <c r="C59" s="73"/>
      <c r="D59" s="77"/>
      <c r="E59" s="73"/>
      <c r="F59" s="73"/>
    </row>
    <row r="60" spans="1:7" ht="36" x14ac:dyDescent="0.35">
      <c r="A60" s="30" t="s">
        <v>221</v>
      </c>
      <c r="B60" s="73" t="s">
        <v>32</v>
      </c>
      <c r="C60" s="99" t="str">
        <f>IF(B60=0, -5, "0")</f>
        <v>0</v>
      </c>
      <c r="D60" s="74"/>
      <c r="E60" s="73"/>
      <c r="F60" s="73"/>
    </row>
    <row r="61" spans="1:7" ht="18" x14ac:dyDescent="0.35">
      <c r="A61" s="29" t="s">
        <v>297</v>
      </c>
      <c r="B61" s="73" t="s">
        <v>32</v>
      </c>
      <c r="C61" s="99" t="str">
        <f>IF(B61=0, -5, "0")</f>
        <v>0</v>
      </c>
      <c r="D61" s="74"/>
      <c r="E61" s="73"/>
      <c r="F61" s="73"/>
    </row>
    <row r="62" spans="1:7" x14ac:dyDescent="0.3">
      <c r="A62" s="14" t="s">
        <v>293</v>
      </c>
      <c r="B62" s="73">
        <v>0</v>
      </c>
      <c r="C62" s="73"/>
      <c r="D62" s="77"/>
      <c r="E62" s="73"/>
      <c r="F62" s="73"/>
    </row>
    <row r="63" spans="1:7" x14ac:dyDescent="0.3">
      <c r="A63" s="348" t="s">
        <v>36</v>
      </c>
      <c r="B63" s="349"/>
      <c r="C63" s="350"/>
      <c r="D63" s="289">
        <f>SUM(B56:C62)</f>
        <v>0</v>
      </c>
    </row>
    <row r="64" spans="1:7" x14ac:dyDescent="0.3">
      <c r="A64" s="348" t="s">
        <v>295</v>
      </c>
      <c r="B64" s="349"/>
      <c r="C64" s="350"/>
      <c r="D64" s="288">
        <f>D63/(COUNT(B56:C62)*2)</f>
        <v>0</v>
      </c>
    </row>
    <row r="65" spans="1:7" s="19" customFormat="1" x14ac:dyDescent="0.3">
      <c r="A65" s="23"/>
      <c r="B65" s="24"/>
      <c r="C65" s="24"/>
      <c r="D65" s="25"/>
      <c r="G65" s="105"/>
    </row>
    <row r="66" spans="1:7" ht="19.5" x14ac:dyDescent="0.4">
      <c r="A66" s="346" t="s">
        <v>130</v>
      </c>
      <c r="B66" s="347"/>
      <c r="C66" s="347"/>
      <c r="D66" s="347"/>
      <c r="E66" s="347"/>
      <c r="F66" s="347"/>
    </row>
    <row r="67" spans="1:7" ht="19.5" x14ac:dyDescent="0.4">
      <c r="A67" s="14" t="s">
        <v>271</v>
      </c>
      <c r="B67" s="79">
        <v>0</v>
      </c>
      <c r="C67" s="80"/>
      <c r="D67" s="81"/>
      <c r="E67" s="81"/>
      <c r="F67" s="73"/>
    </row>
    <row r="68" spans="1:7" ht="19.5" x14ac:dyDescent="0.4">
      <c r="A68" s="14" t="s">
        <v>272</v>
      </c>
      <c r="B68" s="79">
        <v>0</v>
      </c>
      <c r="C68" s="80"/>
      <c r="D68" s="74"/>
      <c r="E68" s="81"/>
      <c r="F68" s="73"/>
    </row>
    <row r="69" spans="1:7" ht="19.5" x14ac:dyDescent="0.4">
      <c r="A69" s="14" t="s">
        <v>293</v>
      </c>
      <c r="B69" s="79">
        <v>0</v>
      </c>
      <c r="C69" s="80"/>
      <c r="D69" s="82"/>
      <c r="E69" s="82"/>
      <c r="F69" s="73"/>
    </row>
    <row r="70" spans="1:7" ht="19.5" x14ac:dyDescent="0.4">
      <c r="A70" s="17" t="s">
        <v>247</v>
      </c>
      <c r="B70" s="79">
        <v>0</v>
      </c>
      <c r="C70" s="80"/>
      <c r="D70" s="82"/>
      <c r="E70" s="82"/>
      <c r="F70" s="73"/>
    </row>
    <row r="71" spans="1:7" ht="19.5" x14ac:dyDescent="0.4">
      <c r="A71" s="14" t="s">
        <v>84</v>
      </c>
      <c r="B71" s="79">
        <v>0</v>
      </c>
      <c r="C71" s="80"/>
      <c r="D71" s="82"/>
      <c r="E71" s="82"/>
      <c r="F71" s="73"/>
    </row>
    <row r="72" spans="1:7" ht="19.5" x14ac:dyDescent="0.4">
      <c r="A72" s="14" t="s">
        <v>289</v>
      </c>
      <c r="B72" s="79">
        <v>0</v>
      </c>
      <c r="C72" s="80"/>
      <c r="D72" s="78"/>
      <c r="E72" s="78"/>
      <c r="F72" s="73"/>
    </row>
    <row r="73" spans="1:7" ht="19.5" x14ac:dyDescent="0.4">
      <c r="A73" s="14" t="s">
        <v>94</v>
      </c>
      <c r="B73" s="79">
        <v>0</v>
      </c>
      <c r="C73" s="80"/>
      <c r="D73" s="73"/>
      <c r="E73" s="73"/>
      <c r="F73" s="73"/>
    </row>
    <row r="74" spans="1:7" x14ac:dyDescent="0.3">
      <c r="A74" s="17" t="s">
        <v>298</v>
      </c>
      <c r="B74" s="79">
        <v>0</v>
      </c>
      <c r="C74" s="73"/>
      <c r="D74" s="83"/>
      <c r="E74" s="83"/>
      <c r="F74" s="73"/>
    </row>
    <row r="75" spans="1:7" ht="36" x14ac:dyDescent="0.35">
      <c r="A75" s="33" t="s">
        <v>192</v>
      </c>
      <c r="B75" s="79" t="s">
        <v>32</v>
      </c>
      <c r="C75" s="99" t="str">
        <f>IF(B75=0, -5, "0")</f>
        <v>0</v>
      </c>
      <c r="D75" s="84"/>
      <c r="E75" s="84"/>
      <c r="F75" s="73"/>
    </row>
    <row r="76" spans="1:7" ht="18" x14ac:dyDescent="0.35">
      <c r="A76" s="33" t="s">
        <v>234</v>
      </c>
      <c r="B76" s="79" t="s">
        <v>32</v>
      </c>
      <c r="C76" s="99" t="str">
        <f>IF(B76=0, -5, "0")</f>
        <v>0</v>
      </c>
      <c r="D76" s="84"/>
      <c r="E76" s="84"/>
      <c r="F76" s="73"/>
    </row>
    <row r="77" spans="1:7" ht="18" x14ac:dyDescent="0.35">
      <c r="A77" s="33" t="s">
        <v>285</v>
      </c>
      <c r="B77" s="79" t="s">
        <v>32</v>
      </c>
      <c r="C77" s="99" t="str">
        <f>IF(B77=0, -5, "0")</f>
        <v>0</v>
      </c>
      <c r="D77" s="74"/>
      <c r="E77" s="84"/>
      <c r="F77" s="73"/>
    </row>
    <row r="78" spans="1:7" s="19" customFormat="1" x14ac:dyDescent="0.3">
      <c r="A78" s="18" t="s">
        <v>232</v>
      </c>
      <c r="B78" s="79">
        <v>0</v>
      </c>
      <c r="C78" s="85"/>
      <c r="D78" s="74"/>
      <c r="E78" s="86"/>
      <c r="F78" s="73"/>
      <c r="G78" s="105"/>
    </row>
    <row r="79" spans="1:7" x14ac:dyDescent="0.3">
      <c r="A79" s="14" t="s">
        <v>177</v>
      </c>
      <c r="B79" s="79">
        <v>0</v>
      </c>
      <c r="C79" s="73"/>
      <c r="D79" s="86"/>
      <c r="E79" s="84"/>
      <c r="F79" s="73"/>
    </row>
    <row r="80" spans="1:7" ht="36" x14ac:dyDescent="0.35">
      <c r="A80" s="30" t="s">
        <v>167</v>
      </c>
      <c r="B80" s="79" t="s">
        <v>32</v>
      </c>
      <c r="C80" s="99" t="str">
        <f>IF(B80=0, -5, "0")</f>
        <v>0</v>
      </c>
      <c r="D80" s="86"/>
      <c r="E80" s="84"/>
      <c r="F80" s="73"/>
    </row>
    <row r="81" spans="1:7" x14ac:dyDescent="0.3">
      <c r="A81" s="14" t="s">
        <v>299</v>
      </c>
      <c r="B81" s="79">
        <v>0</v>
      </c>
      <c r="C81" s="73"/>
      <c r="D81" s="86"/>
      <c r="E81" s="87"/>
      <c r="F81" s="73"/>
    </row>
    <row r="82" spans="1:7" ht="18" x14ac:dyDescent="0.35">
      <c r="A82" s="32" t="s">
        <v>297</v>
      </c>
      <c r="B82" s="79" t="s">
        <v>32</v>
      </c>
      <c r="C82" s="99" t="str">
        <f>IF(B82=0, -5, "0")</f>
        <v>0</v>
      </c>
      <c r="D82" s="86"/>
      <c r="E82" s="88"/>
      <c r="F82" s="73"/>
    </row>
    <row r="83" spans="1:7" x14ac:dyDescent="0.3">
      <c r="A83" s="14" t="s">
        <v>85</v>
      </c>
      <c r="B83" s="79">
        <v>0</v>
      </c>
      <c r="C83" s="73"/>
      <c r="D83" s="86"/>
      <c r="E83" s="87"/>
      <c r="F83" s="73"/>
    </row>
    <row r="84" spans="1:7" x14ac:dyDescent="0.3">
      <c r="A84" s="348" t="s">
        <v>36</v>
      </c>
      <c r="B84" s="349"/>
      <c r="C84" s="350"/>
      <c r="D84" s="289">
        <f>SUM(B67:C83)</f>
        <v>0</v>
      </c>
    </row>
    <row r="85" spans="1:7" x14ac:dyDescent="0.3">
      <c r="A85" s="348" t="s">
        <v>295</v>
      </c>
      <c r="B85" s="349"/>
      <c r="C85" s="350"/>
      <c r="D85" s="288">
        <f>D84/(COUNT(B67:C83)*2)</f>
        <v>0</v>
      </c>
    </row>
    <row r="86" spans="1:7" s="19" customFormat="1" x14ac:dyDescent="0.3">
      <c r="A86" s="23"/>
      <c r="B86" s="24"/>
      <c r="C86" s="24"/>
      <c r="D86" s="25"/>
      <c r="G86" s="105"/>
    </row>
    <row r="87" spans="1:7" ht="19.5" x14ac:dyDescent="0.4">
      <c r="A87" s="346" t="s">
        <v>211</v>
      </c>
      <c r="B87" s="347"/>
      <c r="C87" s="347"/>
      <c r="D87" s="347"/>
      <c r="E87" s="347"/>
      <c r="F87" s="347"/>
    </row>
    <row r="88" spans="1:7" ht="34.5" x14ac:dyDescent="0.4">
      <c r="A88" s="37" t="s">
        <v>273</v>
      </c>
      <c r="B88" s="89">
        <v>0</v>
      </c>
      <c r="C88" s="80"/>
      <c r="D88" s="74"/>
      <c r="E88" s="74"/>
      <c r="F88" s="73"/>
    </row>
    <row r="89" spans="1:7" ht="19.5" x14ac:dyDescent="0.4">
      <c r="A89" s="14" t="s">
        <v>272</v>
      </c>
      <c r="B89" s="89">
        <v>0</v>
      </c>
      <c r="C89" s="80"/>
      <c r="D89" s="74"/>
      <c r="E89" s="73"/>
      <c r="F89" s="73"/>
    </row>
    <row r="90" spans="1:7" ht="19.5" x14ac:dyDescent="0.4">
      <c r="A90" s="14" t="s">
        <v>300</v>
      </c>
      <c r="B90" s="89">
        <v>0</v>
      </c>
      <c r="C90" s="80"/>
      <c r="D90" s="86"/>
      <c r="E90" s="73"/>
      <c r="F90" s="73"/>
    </row>
    <row r="91" spans="1:7" ht="34.5" x14ac:dyDescent="0.4">
      <c r="A91" s="20" t="s">
        <v>301</v>
      </c>
      <c r="B91" s="89">
        <v>0</v>
      </c>
      <c r="C91" s="80"/>
      <c r="D91" s="86"/>
      <c r="E91" s="73"/>
      <c r="F91" s="73"/>
    </row>
    <row r="92" spans="1:7" ht="19.5" x14ac:dyDescent="0.4">
      <c r="A92" s="17" t="s">
        <v>248</v>
      </c>
      <c r="B92" s="89">
        <v>0</v>
      </c>
      <c r="C92" s="80"/>
      <c r="D92" s="86"/>
      <c r="E92" s="73"/>
      <c r="F92" s="73"/>
    </row>
    <row r="93" spans="1:7" ht="36" x14ac:dyDescent="0.35">
      <c r="A93" s="33" t="s">
        <v>230</v>
      </c>
      <c r="B93" s="89" t="s">
        <v>32</v>
      </c>
      <c r="C93" s="99" t="str">
        <f>IF(B93=0, -5, "0")</f>
        <v>0</v>
      </c>
      <c r="D93" s="11"/>
      <c r="E93" s="73"/>
      <c r="F93" s="73"/>
    </row>
    <row r="94" spans="1:7" ht="18" x14ac:dyDescent="0.35">
      <c r="A94" s="29" t="s">
        <v>235</v>
      </c>
      <c r="B94" s="89" t="s">
        <v>32</v>
      </c>
      <c r="C94" s="99" t="str">
        <f>IF(B94=0, -5, "0")</f>
        <v>0</v>
      </c>
      <c r="D94" s="74"/>
      <c r="E94" s="73"/>
      <c r="F94" s="73"/>
    </row>
    <row r="95" spans="1:7" x14ac:dyDescent="0.3">
      <c r="A95" s="17" t="s">
        <v>165</v>
      </c>
      <c r="B95" s="89">
        <v>0</v>
      </c>
      <c r="C95" s="73"/>
      <c r="D95" s="74"/>
      <c r="E95" s="73"/>
      <c r="F95" s="73"/>
    </row>
    <row r="96" spans="1:7" x14ac:dyDescent="0.3">
      <c r="A96" s="22" t="s">
        <v>282</v>
      </c>
      <c r="B96" s="89">
        <v>0</v>
      </c>
      <c r="C96" s="73"/>
      <c r="D96" s="74"/>
      <c r="E96" s="73"/>
      <c r="F96" s="73"/>
    </row>
    <row r="97" spans="1:7" x14ac:dyDescent="0.3">
      <c r="A97" s="22" t="s">
        <v>283</v>
      </c>
      <c r="B97" s="89">
        <v>0</v>
      </c>
      <c r="C97" s="73"/>
      <c r="D97" s="74"/>
      <c r="E97" s="73"/>
      <c r="F97" s="73"/>
    </row>
    <row r="98" spans="1:7" x14ac:dyDescent="0.3">
      <c r="A98" s="14" t="s">
        <v>134</v>
      </c>
      <c r="B98" s="89">
        <v>0</v>
      </c>
      <c r="C98" s="73"/>
      <c r="D98" s="74"/>
      <c r="E98" s="73"/>
      <c r="F98" s="73"/>
    </row>
    <row r="99" spans="1:7" ht="36" x14ac:dyDescent="0.35">
      <c r="A99" s="33" t="s">
        <v>193</v>
      </c>
      <c r="B99" s="89" t="s">
        <v>32</v>
      </c>
      <c r="C99" s="99" t="str">
        <f>IF(B99=0, -5, "0")</f>
        <v>0</v>
      </c>
      <c r="D99" s="74"/>
      <c r="E99" s="73"/>
      <c r="F99" s="73"/>
    </row>
    <row r="100" spans="1:7" ht="18" x14ac:dyDescent="0.35">
      <c r="A100" s="32" t="s">
        <v>297</v>
      </c>
      <c r="B100" s="89" t="s">
        <v>32</v>
      </c>
      <c r="C100" s="99" t="str">
        <f>IF(B100=0, -5, "0")</f>
        <v>0</v>
      </c>
      <c r="D100" s="74"/>
      <c r="E100" s="73"/>
      <c r="F100" s="73"/>
    </row>
    <row r="101" spans="1:7" x14ac:dyDescent="0.3">
      <c r="A101" s="38" t="s">
        <v>232</v>
      </c>
      <c r="B101" s="89">
        <v>0</v>
      </c>
      <c r="C101" s="73"/>
      <c r="D101" s="74"/>
      <c r="E101" s="73"/>
      <c r="F101" s="73"/>
    </row>
    <row r="102" spans="1:7" x14ac:dyDescent="0.3">
      <c r="A102" s="348" t="s">
        <v>36</v>
      </c>
      <c r="B102" s="349"/>
      <c r="C102" s="350"/>
      <c r="D102" s="289">
        <f>SUM(B88:C101)</f>
        <v>0</v>
      </c>
    </row>
    <row r="103" spans="1:7" x14ac:dyDescent="0.3">
      <c r="A103" s="348" t="s">
        <v>295</v>
      </c>
      <c r="B103" s="349"/>
      <c r="C103" s="350"/>
      <c r="D103" s="288">
        <f>D102/(COUNT(B88:C101)*2)</f>
        <v>0</v>
      </c>
    </row>
    <row r="104" spans="1:7" s="19" customFormat="1" x14ac:dyDescent="0.3">
      <c r="A104" s="23"/>
      <c r="B104" s="24"/>
      <c r="C104" s="24"/>
      <c r="D104" s="25"/>
      <c r="G104" s="105"/>
    </row>
    <row r="105" spans="1:7" s="19" customFormat="1" x14ac:dyDescent="0.3">
      <c r="A105" s="34"/>
      <c r="B105" s="35"/>
      <c r="C105" s="35"/>
      <c r="D105" s="36"/>
      <c r="G105" s="105"/>
    </row>
    <row r="106" spans="1:7" s="19" customFormat="1" ht="19.5" x14ac:dyDescent="0.4">
      <c r="A106" s="346" t="s">
        <v>212</v>
      </c>
      <c r="B106" s="347"/>
      <c r="C106" s="347"/>
      <c r="D106" s="347"/>
      <c r="E106" s="347"/>
      <c r="F106" s="347"/>
      <c r="G106" s="105"/>
    </row>
    <row r="107" spans="1:7" s="19" customFormat="1" ht="34.5" x14ac:dyDescent="0.4">
      <c r="A107" s="37" t="s">
        <v>274</v>
      </c>
      <c r="B107" s="89">
        <v>0</v>
      </c>
      <c r="C107" s="80"/>
      <c r="D107" s="86"/>
      <c r="E107" s="73"/>
      <c r="F107" s="73"/>
      <c r="G107" s="105"/>
    </row>
    <row r="108" spans="1:7" s="19" customFormat="1" ht="19.5" x14ac:dyDescent="0.4">
      <c r="A108" s="14" t="s">
        <v>184</v>
      </c>
      <c r="B108" s="89">
        <v>0</v>
      </c>
      <c r="C108" s="80"/>
      <c r="D108" s="86"/>
      <c r="E108" s="73"/>
      <c r="F108" s="73"/>
      <c r="G108" s="105"/>
    </row>
    <row r="109" spans="1:7" s="19" customFormat="1" ht="19.5" x14ac:dyDescent="0.4">
      <c r="A109" s="14" t="s">
        <v>290</v>
      </c>
      <c r="B109" s="89">
        <v>0</v>
      </c>
      <c r="C109" s="80"/>
      <c r="D109" s="86"/>
      <c r="E109" s="73"/>
      <c r="F109" s="73"/>
      <c r="G109" s="105"/>
    </row>
    <row r="110" spans="1:7" s="19" customFormat="1" ht="19.5" x14ac:dyDescent="0.4">
      <c r="A110" s="48" t="s">
        <v>291</v>
      </c>
      <c r="B110" s="89">
        <v>0</v>
      </c>
      <c r="C110" s="80"/>
      <c r="D110" s="86"/>
      <c r="E110" s="73"/>
      <c r="F110" s="73"/>
      <c r="G110" s="105"/>
    </row>
    <row r="111" spans="1:7" s="19" customFormat="1" ht="34.5" x14ac:dyDescent="0.4">
      <c r="A111" s="18" t="s">
        <v>248</v>
      </c>
      <c r="B111" s="89">
        <v>0</v>
      </c>
      <c r="C111" s="80"/>
      <c r="D111" s="86"/>
      <c r="E111" s="73"/>
      <c r="F111" s="73"/>
      <c r="G111" s="105"/>
    </row>
    <row r="112" spans="1:7" s="19" customFormat="1" ht="36" x14ac:dyDescent="0.35">
      <c r="A112" s="33" t="s">
        <v>230</v>
      </c>
      <c r="B112" s="89" t="s">
        <v>32</v>
      </c>
      <c r="C112" s="99" t="str">
        <f>IF(B112=0, -5, "0")</f>
        <v>0</v>
      </c>
      <c r="D112" s="91"/>
      <c r="E112" s="73"/>
      <c r="F112" s="73"/>
      <c r="G112" s="105"/>
    </row>
    <row r="113" spans="1:7" s="19" customFormat="1" x14ac:dyDescent="0.3">
      <c r="A113" s="18" t="s">
        <v>165</v>
      </c>
      <c r="B113" s="89">
        <v>0</v>
      </c>
      <c r="C113" s="73"/>
      <c r="D113" s="74"/>
      <c r="E113" s="73"/>
      <c r="F113" s="73"/>
      <c r="G113" s="105"/>
    </row>
    <row r="114" spans="1:7" s="19" customFormat="1" x14ac:dyDescent="0.3">
      <c r="A114" s="48" t="s">
        <v>282</v>
      </c>
      <c r="B114" s="89">
        <v>0</v>
      </c>
      <c r="C114" s="73"/>
      <c r="D114" s="74"/>
      <c r="E114" s="73"/>
      <c r="F114" s="73"/>
      <c r="G114" s="105"/>
    </row>
    <row r="115" spans="1:7" s="19" customFormat="1" ht="36" x14ac:dyDescent="0.35">
      <c r="A115" s="33" t="s">
        <v>312</v>
      </c>
      <c r="B115" s="89" t="s">
        <v>32</v>
      </c>
      <c r="C115" s="99" t="str">
        <f>IF(B115=0, -5, "0")</f>
        <v>0</v>
      </c>
      <c r="D115" s="74"/>
      <c r="E115" s="73"/>
      <c r="F115" s="73"/>
      <c r="G115" s="105"/>
    </row>
    <row r="116" spans="1:7" s="19" customFormat="1" ht="18" x14ac:dyDescent="0.35">
      <c r="A116" s="33" t="s">
        <v>317</v>
      </c>
      <c r="B116" s="89" t="s">
        <v>32</v>
      </c>
      <c r="C116" s="99" t="str">
        <f>IF(B116=0, -5, "0")</f>
        <v>0</v>
      </c>
      <c r="D116" s="74"/>
      <c r="E116" s="73"/>
      <c r="F116" s="73"/>
      <c r="G116" s="105"/>
    </row>
    <row r="117" spans="1:7" s="19" customFormat="1" x14ac:dyDescent="0.3">
      <c r="A117" s="38" t="s">
        <v>232</v>
      </c>
      <c r="B117" s="89">
        <v>0</v>
      </c>
      <c r="C117" s="73"/>
      <c r="D117" s="86"/>
      <c r="E117" s="73"/>
      <c r="F117" s="73"/>
      <c r="G117" s="105"/>
    </row>
    <row r="118" spans="1:7" s="19" customFormat="1" x14ac:dyDescent="0.3">
      <c r="A118" s="348" t="s">
        <v>36</v>
      </c>
      <c r="B118" s="349"/>
      <c r="C118" s="350"/>
      <c r="D118" s="289">
        <f>SUM(B107:C117)</f>
        <v>0</v>
      </c>
      <c r="E118" s="12"/>
      <c r="F118" s="12"/>
      <c r="G118" s="105"/>
    </row>
    <row r="119" spans="1:7" s="19" customFormat="1" x14ac:dyDescent="0.3">
      <c r="A119" s="348" t="s">
        <v>295</v>
      </c>
      <c r="B119" s="349"/>
      <c r="C119" s="350"/>
      <c r="D119" s="288">
        <f>D118/(COUNT(B107:C117)*2)</f>
        <v>0</v>
      </c>
      <c r="E119" s="12"/>
      <c r="F119" s="12"/>
      <c r="G119" s="105"/>
    </row>
    <row r="120" spans="1:7" s="19" customFormat="1" x14ac:dyDescent="0.3">
      <c r="A120" s="23"/>
      <c r="B120" s="24"/>
      <c r="C120" s="24"/>
      <c r="D120" s="25"/>
      <c r="G120" s="105"/>
    </row>
    <row r="121" spans="1:7" ht="19.5" x14ac:dyDescent="0.4">
      <c r="A121" s="346" t="s">
        <v>185</v>
      </c>
      <c r="B121" s="347"/>
      <c r="C121" s="347"/>
      <c r="D121" s="347"/>
      <c r="E121" s="347"/>
      <c r="F121" s="347"/>
    </row>
    <row r="122" spans="1:7" x14ac:dyDescent="0.3">
      <c r="A122" s="31" t="s">
        <v>275</v>
      </c>
      <c r="B122" s="90">
        <v>0</v>
      </c>
      <c r="C122" s="73"/>
      <c r="D122" s="92"/>
      <c r="E122" s="92"/>
      <c r="F122" s="73"/>
    </row>
    <row r="123" spans="1:7" x14ac:dyDescent="0.3">
      <c r="A123" s="31" t="s">
        <v>272</v>
      </c>
      <c r="B123" s="90">
        <v>0</v>
      </c>
      <c r="C123" s="73"/>
      <c r="D123" s="74"/>
      <c r="E123" s="74"/>
      <c r="F123" s="73"/>
    </row>
    <row r="124" spans="1:7" ht="19.5" x14ac:dyDescent="0.4">
      <c r="A124" s="14" t="s">
        <v>293</v>
      </c>
      <c r="B124" s="90">
        <v>0</v>
      </c>
      <c r="C124" s="80"/>
      <c r="D124" s="74"/>
      <c r="E124" s="74"/>
      <c r="F124" s="73"/>
    </row>
    <row r="125" spans="1:7" ht="19.5" x14ac:dyDescent="0.4">
      <c r="A125" s="17" t="s">
        <v>247</v>
      </c>
      <c r="B125" s="90">
        <v>0</v>
      </c>
      <c r="C125" s="80"/>
      <c r="D125" s="74"/>
      <c r="E125" s="74"/>
      <c r="F125" s="73"/>
    </row>
    <row r="126" spans="1:7" ht="19.5" x14ac:dyDescent="0.4">
      <c r="A126" s="14" t="s">
        <v>292</v>
      </c>
      <c r="B126" s="90">
        <v>0</v>
      </c>
      <c r="C126" s="80"/>
      <c r="D126" s="86"/>
      <c r="E126" s="81"/>
      <c r="F126" s="73"/>
    </row>
    <row r="127" spans="1:7" ht="36" x14ac:dyDescent="0.35">
      <c r="A127" s="30" t="s">
        <v>213</v>
      </c>
      <c r="B127" s="90" t="s">
        <v>32</v>
      </c>
      <c r="C127" s="99" t="str">
        <f>IF(B127=0, -5, "0")</f>
        <v>0</v>
      </c>
      <c r="D127" s="86"/>
      <c r="E127" s="81"/>
      <c r="F127" s="73"/>
    </row>
    <row r="128" spans="1:7" ht="18" x14ac:dyDescent="0.35">
      <c r="A128" s="29" t="s">
        <v>236</v>
      </c>
      <c r="B128" s="90" t="s">
        <v>32</v>
      </c>
      <c r="C128" s="99" t="str">
        <f>IF(B128=0, -5, "0")</f>
        <v>0</v>
      </c>
      <c r="D128" s="74"/>
      <c r="E128" s="74"/>
      <c r="F128" s="73"/>
    </row>
    <row r="129" spans="1:7" x14ac:dyDescent="0.3">
      <c r="A129" s="17" t="s">
        <v>166</v>
      </c>
      <c r="B129" s="90">
        <v>0</v>
      </c>
      <c r="C129" s="100"/>
      <c r="D129" s="74"/>
      <c r="E129" s="74"/>
      <c r="F129" s="73"/>
    </row>
    <row r="130" spans="1:7" ht="36" x14ac:dyDescent="0.35">
      <c r="A130" s="30" t="s">
        <v>194</v>
      </c>
      <c r="B130" s="90" t="s">
        <v>32</v>
      </c>
      <c r="C130" s="99" t="str">
        <f>IF(B130=0, -5, "0")</f>
        <v>0</v>
      </c>
      <c r="D130" s="74"/>
      <c r="E130" s="74"/>
      <c r="F130" s="73"/>
    </row>
    <row r="131" spans="1:7" x14ac:dyDescent="0.3">
      <c r="A131" s="20" t="s">
        <v>276</v>
      </c>
      <c r="B131" s="90">
        <v>0</v>
      </c>
      <c r="C131" s="100"/>
      <c r="D131" s="74"/>
      <c r="E131" s="74"/>
      <c r="F131" s="73"/>
    </row>
    <row r="132" spans="1:7" ht="18" x14ac:dyDescent="0.35">
      <c r="A132" s="32" t="s">
        <v>317</v>
      </c>
      <c r="B132" s="90" t="s">
        <v>32</v>
      </c>
      <c r="C132" s="99" t="str">
        <f>IF(B132=0, -5, "0")</f>
        <v>0</v>
      </c>
      <c r="D132" s="86"/>
      <c r="E132" s="81"/>
      <c r="F132" s="73"/>
    </row>
    <row r="133" spans="1:7" x14ac:dyDescent="0.3">
      <c r="A133" s="348" t="s">
        <v>36</v>
      </c>
      <c r="B133" s="349"/>
      <c r="C133" s="350"/>
      <c r="D133" s="289">
        <f>SUM(B122:C132)</f>
        <v>0</v>
      </c>
    </row>
    <row r="134" spans="1:7" x14ac:dyDescent="0.3">
      <c r="A134" s="348" t="s">
        <v>295</v>
      </c>
      <c r="B134" s="349"/>
      <c r="C134" s="350"/>
      <c r="D134" s="291">
        <f>D133/(COUNT(B122:C132)*2)</f>
        <v>0</v>
      </c>
    </row>
    <row r="135" spans="1:7" s="19" customFormat="1" x14ac:dyDescent="0.3">
      <c r="A135" s="23"/>
      <c r="B135" s="24"/>
      <c r="C135" s="24"/>
      <c r="D135" s="28"/>
      <c r="G135" s="105"/>
    </row>
    <row r="136" spans="1:7" ht="19.5" x14ac:dyDescent="0.4">
      <c r="A136" s="346" t="s">
        <v>71</v>
      </c>
      <c r="B136" s="347"/>
      <c r="C136" s="347"/>
      <c r="D136" s="347"/>
      <c r="E136" s="347"/>
      <c r="F136" s="347"/>
    </row>
    <row r="137" spans="1:7" ht="19.5" x14ac:dyDescent="0.4">
      <c r="A137" s="20" t="s">
        <v>302</v>
      </c>
      <c r="B137" s="89">
        <v>0</v>
      </c>
      <c r="C137" s="80"/>
      <c r="D137" s="82"/>
      <c r="E137" s="73"/>
      <c r="F137" s="73"/>
    </row>
    <row r="138" spans="1:7" ht="18" x14ac:dyDescent="0.35">
      <c r="A138" s="29" t="s">
        <v>127</v>
      </c>
      <c r="B138" s="89" t="s">
        <v>32</v>
      </c>
      <c r="C138" s="99" t="str">
        <f>IF(B138=0, -5, "0")</f>
        <v>0</v>
      </c>
      <c r="D138" s="93"/>
      <c r="E138" s="73"/>
      <c r="F138" s="73"/>
    </row>
    <row r="139" spans="1:7" x14ac:dyDescent="0.3">
      <c r="A139" s="18" t="s">
        <v>277</v>
      </c>
      <c r="B139" s="89">
        <v>0</v>
      </c>
      <c r="C139" s="74"/>
      <c r="D139" s="93"/>
      <c r="E139" s="73"/>
      <c r="F139" s="73"/>
    </row>
    <row r="140" spans="1:7" x14ac:dyDescent="0.3">
      <c r="A140" s="39" t="s">
        <v>278</v>
      </c>
      <c r="B140" s="89">
        <v>0</v>
      </c>
      <c r="C140" s="74"/>
      <c r="D140" s="94"/>
      <c r="E140" s="73"/>
      <c r="F140" s="73"/>
    </row>
    <row r="141" spans="1:7" s="19" customFormat="1" x14ac:dyDescent="0.3">
      <c r="A141" s="18" t="s">
        <v>303</v>
      </c>
      <c r="B141" s="89">
        <v>0</v>
      </c>
      <c r="C141" s="95"/>
      <c r="D141" s="85"/>
      <c r="E141" s="85"/>
      <c r="F141" s="73"/>
      <c r="G141" s="105"/>
    </row>
    <row r="142" spans="1:7" x14ac:dyDescent="0.3">
      <c r="A142" s="20" t="s">
        <v>284</v>
      </c>
      <c r="B142" s="89">
        <v>0</v>
      </c>
      <c r="C142" s="74"/>
      <c r="D142" s="77"/>
      <c r="E142" s="73"/>
      <c r="F142" s="73"/>
    </row>
    <row r="143" spans="1:7" x14ac:dyDescent="0.3">
      <c r="A143" s="20" t="s">
        <v>304</v>
      </c>
      <c r="B143" s="89">
        <v>0</v>
      </c>
      <c r="C143" s="101"/>
      <c r="D143" s="77"/>
      <c r="E143" s="73"/>
      <c r="F143" s="73"/>
    </row>
    <row r="144" spans="1:7" ht="18" x14ac:dyDescent="0.35">
      <c r="A144" s="29" t="s">
        <v>237</v>
      </c>
      <c r="B144" s="89" t="s">
        <v>32</v>
      </c>
      <c r="C144" s="99" t="str">
        <f>IF(B144=0, -5, "0")</f>
        <v>0</v>
      </c>
      <c r="D144" s="78"/>
      <c r="E144" s="73"/>
      <c r="F144" s="73"/>
    </row>
    <row r="145" spans="1:7" ht="18" x14ac:dyDescent="0.35">
      <c r="A145" s="29" t="s">
        <v>195</v>
      </c>
      <c r="B145" s="89" t="s">
        <v>32</v>
      </c>
      <c r="C145" s="99" t="str">
        <f>IF(B145=0, -5, "0")</f>
        <v>0</v>
      </c>
      <c r="D145" s="78"/>
      <c r="E145" s="73"/>
      <c r="F145" s="73"/>
    </row>
    <row r="146" spans="1:7" x14ac:dyDescent="0.3">
      <c r="A146" s="20" t="s">
        <v>95</v>
      </c>
      <c r="B146" s="89">
        <v>0</v>
      </c>
      <c r="C146" s="74"/>
      <c r="D146" s="77"/>
      <c r="E146" s="73"/>
      <c r="F146" s="73"/>
    </row>
    <row r="147" spans="1:7" x14ac:dyDescent="0.3">
      <c r="A147" s="37" t="s">
        <v>214</v>
      </c>
      <c r="B147" s="89">
        <v>0</v>
      </c>
      <c r="C147" s="74"/>
      <c r="D147" s="77"/>
      <c r="E147" s="73"/>
      <c r="F147" s="73"/>
    </row>
    <row r="148" spans="1:7" x14ac:dyDescent="0.3">
      <c r="A148" s="14" t="s">
        <v>305</v>
      </c>
      <c r="B148" s="89">
        <v>0</v>
      </c>
      <c r="C148" s="74"/>
      <c r="D148" s="94"/>
      <c r="E148" s="73"/>
      <c r="F148" s="73"/>
    </row>
    <row r="149" spans="1:7" x14ac:dyDescent="0.3">
      <c r="A149" s="348" t="s">
        <v>36</v>
      </c>
      <c r="B149" s="349"/>
      <c r="C149" s="350"/>
      <c r="D149" s="289">
        <f>SUM(B137:C148)</f>
        <v>0</v>
      </c>
    </row>
    <row r="150" spans="1:7" x14ac:dyDescent="0.3">
      <c r="A150" s="348" t="s">
        <v>295</v>
      </c>
      <c r="B150" s="349"/>
      <c r="C150" s="350"/>
      <c r="D150" s="288">
        <f>D149/(COUNT(B137:C148)*2)</f>
        <v>0</v>
      </c>
    </row>
    <row r="151" spans="1:7" s="19" customFormat="1" x14ac:dyDescent="0.3">
      <c r="A151" s="23"/>
      <c r="B151" s="24"/>
      <c r="C151" s="24"/>
      <c r="D151" s="25"/>
      <c r="G151" s="105"/>
    </row>
    <row r="152" spans="1:7" ht="19.5" x14ac:dyDescent="0.4">
      <c r="A152" s="346" t="s">
        <v>217</v>
      </c>
      <c r="B152" s="347"/>
      <c r="C152" s="347"/>
      <c r="D152" s="347"/>
      <c r="E152" s="347"/>
      <c r="F152" s="347"/>
    </row>
    <row r="153" spans="1:7" x14ac:dyDescent="0.3">
      <c r="A153" s="37" t="s">
        <v>279</v>
      </c>
      <c r="B153" s="73">
        <v>0</v>
      </c>
      <c r="C153" s="73"/>
      <c r="D153" s="74"/>
      <c r="E153" s="73"/>
      <c r="F153" s="73"/>
    </row>
    <row r="154" spans="1:7" x14ac:dyDescent="0.3">
      <c r="A154" s="14" t="s">
        <v>149</v>
      </c>
      <c r="B154" s="73">
        <v>0</v>
      </c>
      <c r="C154" s="73"/>
      <c r="D154" s="74"/>
      <c r="E154" s="73"/>
      <c r="F154" s="73"/>
    </row>
    <row r="155" spans="1:7" ht="18" x14ac:dyDescent="0.35">
      <c r="A155" s="29" t="s">
        <v>306</v>
      </c>
      <c r="B155" s="73" t="s">
        <v>32</v>
      </c>
      <c r="C155" s="99" t="str">
        <f>IF(B155=0, -5, "0")</f>
        <v>0</v>
      </c>
      <c r="D155" s="74"/>
      <c r="E155" s="73"/>
      <c r="F155" s="73"/>
    </row>
    <row r="156" spans="1:7" ht="18" x14ac:dyDescent="0.35">
      <c r="A156" s="29" t="s">
        <v>307</v>
      </c>
      <c r="B156" s="73" t="s">
        <v>32</v>
      </c>
      <c r="C156" s="99" t="str">
        <f>IF(B156=0, -5, "0")</f>
        <v>0</v>
      </c>
      <c r="D156" s="74"/>
      <c r="E156" s="73"/>
      <c r="F156" s="73"/>
    </row>
    <row r="157" spans="1:7" ht="18" x14ac:dyDescent="0.35">
      <c r="A157" s="29" t="s">
        <v>308</v>
      </c>
      <c r="B157" s="73" t="s">
        <v>32</v>
      </c>
      <c r="C157" s="99" t="str">
        <f>IF(B157=0, -5, "0")</f>
        <v>0</v>
      </c>
      <c r="D157" s="74"/>
      <c r="E157" s="73"/>
      <c r="F157" s="73"/>
    </row>
    <row r="158" spans="1:7" ht="33" x14ac:dyDescent="0.3">
      <c r="A158" s="59" t="s">
        <v>196</v>
      </c>
      <c r="B158" s="73">
        <v>0</v>
      </c>
      <c r="C158" s="73"/>
      <c r="D158" s="96"/>
      <c r="E158" s="73"/>
      <c r="F158" s="73"/>
    </row>
    <row r="159" spans="1:7" x14ac:dyDescent="0.3">
      <c r="A159" s="58" t="s">
        <v>321</v>
      </c>
      <c r="B159" s="73">
        <v>0</v>
      </c>
      <c r="C159" s="73"/>
      <c r="D159" s="97"/>
      <c r="E159" s="73"/>
      <c r="F159" s="73"/>
    </row>
    <row r="160" spans="1:7" x14ac:dyDescent="0.3">
      <c r="A160" s="58" t="s">
        <v>164</v>
      </c>
      <c r="B160" s="73">
        <v>0</v>
      </c>
      <c r="C160" s="73"/>
      <c r="D160" s="97"/>
      <c r="E160" s="73"/>
      <c r="F160" s="73"/>
    </row>
    <row r="161" spans="1:7" x14ac:dyDescent="0.3">
      <c r="A161" s="348" t="s">
        <v>36</v>
      </c>
      <c r="B161" s="353"/>
      <c r="C161" s="354"/>
      <c r="D161" s="290">
        <f>SUM(B153:C160)</f>
        <v>0</v>
      </c>
    </row>
    <row r="162" spans="1:7" x14ac:dyDescent="0.3">
      <c r="A162" s="348" t="s">
        <v>295</v>
      </c>
      <c r="B162" s="349"/>
      <c r="C162" s="350"/>
      <c r="D162" s="288">
        <f>D161/(COUNT(B153:C160)*2)</f>
        <v>0</v>
      </c>
    </row>
    <row r="163" spans="1:7" s="19" customFormat="1" x14ac:dyDescent="0.3">
      <c r="A163" s="23"/>
      <c r="B163" s="24"/>
      <c r="C163" s="26"/>
      <c r="D163" s="27"/>
      <c r="G163" s="105"/>
    </row>
    <row r="164" spans="1:7" ht="19.5" x14ac:dyDescent="0.4">
      <c r="A164" s="346" t="s">
        <v>77</v>
      </c>
      <c r="B164" s="347"/>
      <c r="C164" s="347"/>
      <c r="D164" s="347"/>
      <c r="E164" s="347"/>
      <c r="F164" s="347"/>
    </row>
    <row r="165" spans="1:7" ht="18" x14ac:dyDescent="0.35">
      <c r="A165" s="29" t="s">
        <v>286</v>
      </c>
      <c r="B165" s="73" t="s">
        <v>32</v>
      </c>
      <c r="C165" s="99" t="str">
        <f>IF(B165=0, -5, "0")</f>
        <v>0</v>
      </c>
      <c r="D165" s="73"/>
      <c r="E165" s="73"/>
      <c r="F165" s="73"/>
    </row>
    <row r="166" spans="1:7" x14ac:dyDescent="0.3">
      <c r="A166" s="14" t="s">
        <v>287</v>
      </c>
      <c r="B166" s="73">
        <v>0</v>
      </c>
      <c r="C166" s="73"/>
      <c r="D166" s="74"/>
      <c r="E166" s="73"/>
      <c r="F166" s="73"/>
    </row>
    <row r="167" spans="1:7" x14ac:dyDescent="0.3">
      <c r="A167" s="31" t="s">
        <v>215</v>
      </c>
      <c r="B167" s="73">
        <v>0</v>
      </c>
      <c r="C167" s="73"/>
      <c r="D167" s="74"/>
      <c r="E167" s="73"/>
      <c r="F167" s="73"/>
    </row>
    <row r="168" spans="1:7" x14ac:dyDescent="0.3">
      <c r="A168" s="14" t="s">
        <v>86</v>
      </c>
      <c r="B168" s="73">
        <v>0</v>
      </c>
      <c r="C168" s="73"/>
      <c r="D168" s="73"/>
      <c r="E168" s="74"/>
      <c r="F168" s="73"/>
    </row>
    <row r="169" spans="1:7" x14ac:dyDescent="0.3">
      <c r="A169" s="348" t="s">
        <v>36</v>
      </c>
      <c r="B169" s="349"/>
      <c r="C169" s="350"/>
      <c r="D169" s="289">
        <f>SUM(B165:C168)</f>
        <v>0</v>
      </c>
    </row>
    <row r="170" spans="1:7" x14ac:dyDescent="0.3">
      <c r="A170" s="348" t="s">
        <v>295</v>
      </c>
      <c r="B170" s="349"/>
      <c r="C170" s="350"/>
      <c r="D170" s="288">
        <f>D169/(COUNT(B165:C168)*2)</f>
        <v>0</v>
      </c>
    </row>
    <row r="171" spans="1:7" s="19" customFormat="1" x14ac:dyDescent="0.3">
      <c r="A171" s="23"/>
      <c r="B171" s="24"/>
      <c r="C171" s="24"/>
      <c r="D171" s="25"/>
      <c r="G171" s="105"/>
    </row>
    <row r="172" spans="1:7" ht="19.5" x14ac:dyDescent="0.4">
      <c r="A172" s="351" t="s">
        <v>17</v>
      </c>
      <c r="B172" s="352"/>
      <c r="C172" s="352"/>
      <c r="D172" s="352"/>
      <c r="E172" s="352"/>
      <c r="F172" s="352"/>
    </row>
    <row r="173" spans="1:7" x14ac:dyDescent="0.3">
      <c r="A173" s="17" t="s">
        <v>180</v>
      </c>
      <c r="B173" s="73">
        <v>0</v>
      </c>
      <c r="C173" s="73"/>
      <c r="D173" s="98"/>
      <c r="E173" s="73"/>
      <c r="F173" s="73"/>
    </row>
    <row r="174" spans="1:7" x14ac:dyDescent="0.3">
      <c r="A174" s="14" t="s">
        <v>87</v>
      </c>
      <c r="B174" s="73">
        <v>0</v>
      </c>
      <c r="C174" s="73"/>
      <c r="D174" s="98"/>
      <c r="E174" s="73"/>
      <c r="F174" s="73"/>
    </row>
    <row r="175" spans="1:7" x14ac:dyDescent="0.3">
      <c r="A175" s="31" t="s">
        <v>197</v>
      </c>
      <c r="B175" s="73">
        <v>0</v>
      </c>
      <c r="C175" s="73"/>
      <c r="D175" s="74"/>
      <c r="E175" s="73"/>
      <c r="F175" s="73"/>
    </row>
    <row r="176" spans="1:7" x14ac:dyDescent="0.3">
      <c r="A176" s="14" t="s">
        <v>150</v>
      </c>
      <c r="B176" s="73">
        <v>0</v>
      </c>
      <c r="C176" s="73"/>
      <c r="D176" s="74"/>
      <c r="E176" s="74"/>
      <c r="F176" s="73"/>
    </row>
    <row r="177" spans="1:7" x14ac:dyDescent="0.3">
      <c r="A177" s="348" t="s">
        <v>36</v>
      </c>
      <c r="B177" s="349"/>
      <c r="C177" s="350"/>
      <c r="D177" s="289">
        <f>SUM(B173:C176)</f>
        <v>0</v>
      </c>
    </row>
    <row r="178" spans="1:7" x14ac:dyDescent="0.3">
      <c r="A178" s="348" t="s">
        <v>295</v>
      </c>
      <c r="B178" s="349"/>
      <c r="C178" s="350"/>
      <c r="D178" s="288">
        <f>D177/(COUNT(B173:C176)*2)</f>
        <v>0</v>
      </c>
    </row>
    <row r="179" spans="1:7" s="19" customFormat="1" x14ac:dyDescent="0.3">
      <c r="A179" s="23"/>
      <c r="B179" s="24"/>
      <c r="C179" s="24"/>
      <c r="D179" s="25"/>
      <c r="G179" s="105"/>
    </row>
    <row r="180" spans="1:7" ht="19.5" x14ac:dyDescent="0.4">
      <c r="A180" s="346" t="s">
        <v>78</v>
      </c>
      <c r="B180" s="347"/>
      <c r="C180" s="347"/>
      <c r="D180" s="347"/>
      <c r="E180" s="347"/>
      <c r="F180" s="347"/>
    </row>
    <row r="181" spans="1:7" x14ac:dyDescent="0.3">
      <c r="A181" s="31" t="s">
        <v>315</v>
      </c>
      <c r="B181" s="73">
        <v>0</v>
      </c>
      <c r="C181" s="73"/>
      <c r="D181" s="74"/>
      <c r="E181" s="74"/>
      <c r="F181" s="73"/>
    </row>
    <row r="182" spans="1:7" x14ac:dyDescent="0.3">
      <c r="A182" s="39" t="s">
        <v>220</v>
      </c>
      <c r="B182" s="73">
        <v>0</v>
      </c>
      <c r="C182" s="73"/>
      <c r="D182" s="74"/>
      <c r="E182" s="52"/>
      <c r="F182" s="73"/>
    </row>
    <row r="183" spans="1:7" x14ac:dyDescent="0.3">
      <c r="A183" s="14" t="s">
        <v>88</v>
      </c>
      <c r="B183" s="73">
        <v>0</v>
      </c>
      <c r="C183" s="73"/>
      <c r="D183" s="74"/>
      <c r="E183" s="73"/>
      <c r="F183" s="73"/>
    </row>
    <row r="184" spans="1:7" x14ac:dyDescent="0.3">
      <c r="A184" s="17" t="s">
        <v>238</v>
      </c>
      <c r="B184" s="73">
        <v>0</v>
      </c>
      <c r="C184" s="73"/>
      <c r="D184" s="74"/>
      <c r="E184" s="73"/>
      <c r="F184" s="73"/>
    </row>
    <row r="185" spans="1:7" x14ac:dyDescent="0.3">
      <c r="A185" s="14" t="s">
        <v>309</v>
      </c>
      <c r="B185" s="73">
        <v>0</v>
      </c>
      <c r="C185" s="73"/>
      <c r="D185" s="74"/>
      <c r="E185" s="73"/>
      <c r="F185" s="73"/>
    </row>
    <row r="186" spans="1:7" x14ac:dyDescent="0.3">
      <c r="A186" s="348" t="s">
        <v>36</v>
      </c>
      <c r="B186" s="349"/>
      <c r="C186" s="350"/>
      <c r="D186" s="289">
        <f>SUM(B181:C185)</f>
        <v>0</v>
      </c>
    </row>
    <row r="187" spans="1:7" x14ac:dyDescent="0.3">
      <c r="A187" s="348" t="s">
        <v>295</v>
      </c>
      <c r="B187" s="349"/>
      <c r="C187" s="350"/>
      <c r="D187" s="288">
        <f>D186/(COUNT(B181:C185)*2)</f>
        <v>0</v>
      </c>
    </row>
    <row r="188" spans="1:7" s="19" customFormat="1" x14ac:dyDescent="0.3">
      <c r="A188" s="23"/>
      <c r="B188" s="24"/>
      <c r="C188" s="24"/>
      <c r="D188" s="25"/>
      <c r="G188" s="105"/>
    </row>
    <row r="189" spans="1:7" ht="19.5" x14ac:dyDescent="0.4">
      <c r="A189" s="346" t="s">
        <v>216</v>
      </c>
      <c r="B189" s="347"/>
      <c r="C189" s="347"/>
      <c r="D189" s="347"/>
      <c r="E189" s="347"/>
      <c r="F189" s="347"/>
    </row>
    <row r="190" spans="1:7" x14ac:dyDescent="0.3">
      <c r="A190" s="31" t="s">
        <v>370</v>
      </c>
      <c r="B190" s="73">
        <v>0</v>
      </c>
      <c r="C190" s="73"/>
      <c r="D190" s="73"/>
      <c r="E190" s="73"/>
      <c r="F190" s="73"/>
      <c r="G190" s="12"/>
    </row>
    <row r="191" spans="1:7" ht="18" x14ac:dyDescent="0.35">
      <c r="A191" s="50" t="s">
        <v>316</v>
      </c>
      <c r="B191" s="73" t="s">
        <v>32</v>
      </c>
      <c r="C191" s="99" t="str">
        <f>IF(B191=0, -5, "0")</f>
        <v>0</v>
      </c>
      <c r="D191" s="73"/>
      <c r="E191" s="73"/>
      <c r="F191" s="73"/>
    </row>
    <row r="192" spans="1:7" x14ac:dyDescent="0.3">
      <c r="A192" s="17" t="s">
        <v>311</v>
      </c>
      <c r="B192" s="73">
        <v>0</v>
      </c>
      <c r="C192" s="73"/>
      <c r="D192" s="73"/>
      <c r="E192" s="73"/>
      <c r="F192" s="73"/>
    </row>
    <row r="193" spans="1:6" x14ac:dyDescent="0.3">
      <c r="A193" s="40" t="s">
        <v>189</v>
      </c>
      <c r="B193" s="73">
        <v>0</v>
      </c>
      <c r="C193" s="73"/>
      <c r="D193" s="73"/>
      <c r="E193" s="73"/>
      <c r="F193" s="73"/>
    </row>
    <row r="194" spans="1:6" x14ac:dyDescent="0.3">
      <c r="A194" s="348" t="s">
        <v>36</v>
      </c>
      <c r="B194" s="349"/>
      <c r="C194" s="350"/>
      <c r="D194" s="259">
        <f>SUM(B190:C193)</f>
        <v>0</v>
      </c>
    </row>
    <row r="195" spans="1:6" x14ac:dyDescent="0.3">
      <c r="A195" s="348" t="s">
        <v>295</v>
      </c>
      <c r="B195" s="349"/>
      <c r="C195" s="350"/>
      <c r="D195" s="288">
        <f>D194/(COUNT(B190:C193)*2)</f>
        <v>0</v>
      </c>
    </row>
    <row r="197" spans="1:6" ht="18" x14ac:dyDescent="0.35">
      <c r="A197" s="47" t="s">
        <v>246</v>
      </c>
      <c r="B197" s="46"/>
      <c r="C197" s="46"/>
      <c r="D197" s="239" t="e">
        <f>E197*100/F197</f>
        <v>#DIV/0!</v>
      </c>
      <c r="E197" s="231">
        <f>COUNTIF('A2 Technique'!F17:F193,"ok")</f>
        <v>0</v>
      </c>
      <c r="F197" s="232">
        <f>COUNTA('A2 Technique'!F17:F193)</f>
        <v>0</v>
      </c>
    </row>
    <row r="198" spans="1:6" ht="22.5" x14ac:dyDescent="0.3">
      <c r="A198" s="263" t="s">
        <v>322</v>
      </c>
      <c r="B198" s="284"/>
      <c r="C198" s="285"/>
      <c r="D198" s="286">
        <f>SUM(D194,D186,D177,D169,D161,D63,D52,D33,D22,D118,D149,D133,D102,D84,D42)</f>
        <v>0</v>
      </c>
    </row>
    <row r="199" spans="1:6" ht="22.5" x14ac:dyDescent="0.3">
      <c r="A199" s="263" t="s">
        <v>323</v>
      </c>
      <c r="B199" s="284"/>
      <c r="C199" s="285"/>
      <c r="D199" s="287">
        <f>D198/(COUNT(B190:C193,B181:C185,B173:C176,B165:C168,B153:C160,B56:C62,B46:C51,B26:C32,B17:C21,B107:C117,B137:C148,B122:C132,B88:C101,B67:C83,B37:C41)*2)</f>
        <v>0</v>
      </c>
    </row>
  </sheetData>
  <sheetProtection algorithmName="SHA-512" hashValue="elorLwRsjlVqtnvVgeTgKvNzOBd5rbc/182D7RIiYQOfybnSy0DZvhtPtTe6jGOoGI6YXWXUifJvMDeT/vvXEQ==" saltValue="TzLAuupN1+JV2F7jv7pTo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70" zoomScaleSheetLayoutView="70" workbookViewId="0">
      <selection activeCell="D503" sqref="A502:D503"/>
    </sheetView>
  </sheetViews>
  <sheetFormatPr baseColWidth="10" defaultColWidth="11.42578125" defaultRowHeight="16.5" x14ac:dyDescent="0.3"/>
  <cols>
    <col min="1" max="1" width="57.140625" style="10" customWidth="1"/>
    <col min="2" max="2" width="14" style="11" customWidth="1"/>
    <col min="3" max="3" width="9.140625" style="11" customWidth="1"/>
    <col min="4" max="4" width="50" style="11" customWidth="1"/>
    <col min="5" max="5" width="26.42578125" style="11" customWidth="1"/>
    <col min="6" max="6" width="12.5703125" style="155" customWidth="1"/>
    <col min="7" max="7" width="13.42578125" style="103" customWidth="1"/>
    <col min="8" max="8" width="11.42578125" style="11" hidden="1" customWidth="1"/>
    <col min="9" max="16384" width="11.42578125" style="11"/>
  </cols>
  <sheetData>
    <row r="1" spans="1:7" ht="24" x14ac:dyDescent="0.45">
      <c r="A1" s="12"/>
      <c r="C1" s="21">
        <v>0</v>
      </c>
      <c r="D1" s="341"/>
      <c r="E1" s="341"/>
      <c r="F1" s="341"/>
      <c r="G1" s="341"/>
    </row>
    <row r="2" spans="1:7" ht="24" x14ac:dyDescent="0.45">
      <c r="C2" s="21">
        <v>1</v>
      </c>
      <c r="D2" s="204"/>
      <c r="E2" s="196"/>
      <c r="F2" s="154"/>
      <c r="G2" s="104"/>
    </row>
    <row r="3" spans="1:7" ht="24" x14ac:dyDescent="0.45">
      <c r="C3" s="21">
        <v>2</v>
      </c>
      <c r="D3" s="204"/>
      <c r="E3" s="196"/>
      <c r="F3" s="154"/>
      <c r="G3" s="104"/>
    </row>
    <row r="4" spans="1:7" ht="24" x14ac:dyDescent="0.45">
      <c r="C4" s="21" t="s">
        <v>32</v>
      </c>
      <c r="D4" s="204"/>
      <c r="E4" s="196"/>
      <c r="F4" s="154"/>
      <c r="G4" s="104"/>
    </row>
    <row r="5" spans="1:7" ht="24" x14ac:dyDescent="0.45">
      <c r="D5" s="204"/>
      <c r="E5" s="196"/>
      <c r="F5" s="154"/>
      <c r="G5" s="104"/>
    </row>
    <row r="6" spans="1:7" ht="24" x14ac:dyDescent="0.45">
      <c r="D6" s="204"/>
      <c r="E6" s="196"/>
      <c r="F6" s="154"/>
      <c r="G6" s="104"/>
    </row>
    <row r="7" spans="1:7" ht="24.75" x14ac:dyDescent="0.45">
      <c r="A7" s="342" t="s">
        <v>179</v>
      </c>
      <c r="B7" s="342"/>
      <c r="C7" s="342"/>
      <c r="D7" s="342"/>
      <c r="E7" s="342"/>
      <c r="F7" s="342"/>
      <c r="G7" s="104"/>
    </row>
    <row r="8" spans="1:7" ht="29.25" x14ac:dyDescent="0.45">
      <c r="A8" s="343" t="str">
        <f>'Page de garde'!D18</f>
        <v>Khezema</v>
      </c>
      <c r="B8" s="343"/>
      <c r="C8" s="343"/>
      <c r="D8" s="343"/>
      <c r="E8" s="343"/>
      <c r="F8" s="343"/>
      <c r="G8" s="104"/>
    </row>
    <row r="9" spans="1:7" ht="24" x14ac:dyDescent="0.45">
      <c r="A9" s="306" t="s">
        <v>42</v>
      </c>
      <c r="B9" s="377"/>
      <c r="C9" s="377"/>
      <c r="D9" s="377"/>
      <c r="E9" s="377"/>
      <c r="F9" s="377"/>
      <c r="G9" s="104"/>
    </row>
    <row r="10" spans="1:7" ht="24" x14ac:dyDescent="0.45">
      <c r="A10" s="307" t="s">
        <v>44</v>
      </c>
      <c r="B10" s="378"/>
      <c r="C10" s="378"/>
      <c r="D10" s="378"/>
      <c r="E10" s="378"/>
      <c r="F10" s="378"/>
      <c r="G10" s="104"/>
    </row>
    <row r="11" spans="1:7" ht="24" x14ac:dyDescent="0.45">
      <c r="A11" s="306" t="s">
        <v>43</v>
      </c>
      <c r="B11" s="376"/>
      <c r="C11" s="376"/>
      <c r="D11" s="376"/>
      <c r="E11" s="376"/>
      <c r="F11" s="376"/>
      <c r="G11" s="104"/>
    </row>
    <row r="12" spans="1:7" ht="24" x14ac:dyDescent="0.45">
      <c r="A12" s="306" t="s">
        <v>239</v>
      </c>
      <c r="B12" s="379">
        <f>D549</f>
        <v>0</v>
      </c>
      <c r="C12" s="379"/>
      <c r="D12" s="379"/>
      <c r="E12" s="379"/>
      <c r="F12" s="379"/>
      <c r="G12" s="104"/>
    </row>
    <row r="13" spans="1:7" ht="22.5" x14ac:dyDescent="0.45">
      <c r="D13" s="339"/>
      <c r="E13" s="339"/>
      <c r="F13" s="339"/>
      <c r="G13" s="339"/>
    </row>
    <row r="14" spans="1:7" ht="16.5" customHeight="1" x14ac:dyDescent="0.3">
      <c r="A14" s="11"/>
    </row>
    <row r="15" spans="1:7" ht="16.5" customHeight="1" x14ac:dyDescent="0.35">
      <c r="A15" s="280" t="s">
        <v>0</v>
      </c>
      <c r="B15" s="280"/>
      <c r="C15" s="280"/>
      <c r="D15" s="280"/>
      <c r="E15" s="280"/>
      <c r="F15" s="281"/>
    </row>
    <row r="16" spans="1:7" ht="16.5" customHeight="1" x14ac:dyDescent="0.35">
      <c r="A16" s="144">
        <f>B11</f>
        <v>0</v>
      </c>
      <c r="B16" s="143"/>
      <c r="C16" s="143"/>
      <c r="D16" s="143"/>
      <c r="E16" s="143"/>
      <c r="F16" s="156"/>
    </row>
    <row r="17" spans="1:8" ht="16.5" customHeight="1" x14ac:dyDescent="0.3">
      <c r="A17" s="322" t="s">
        <v>30</v>
      </c>
      <c r="B17" s="323" t="s">
        <v>31</v>
      </c>
      <c r="C17" s="323"/>
      <c r="D17" s="323" t="s">
        <v>46</v>
      </c>
      <c r="E17" s="324" t="s">
        <v>310</v>
      </c>
      <c r="F17" s="324" t="s">
        <v>357</v>
      </c>
    </row>
    <row r="18" spans="1:8" ht="16.5" customHeight="1" x14ac:dyDescent="0.3">
      <c r="A18" s="322"/>
      <c r="B18" s="247" t="s">
        <v>34</v>
      </c>
      <c r="C18" s="247" t="s">
        <v>33</v>
      </c>
      <c r="D18" s="323"/>
      <c r="E18" s="324"/>
      <c r="F18" s="324"/>
    </row>
    <row r="19" spans="1:8" x14ac:dyDescent="0.3">
      <c r="A19" s="11"/>
    </row>
    <row r="20" spans="1:8" ht="18" x14ac:dyDescent="0.3">
      <c r="A20" s="147" t="s">
        <v>1</v>
      </c>
      <c r="B20" s="148"/>
      <c r="C20" s="148"/>
      <c r="D20" s="148"/>
      <c r="E20" s="148"/>
      <c r="F20" s="157"/>
    </row>
    <row r="21" spans="1:8" x14ac:dyDescent="0.3">
      <c r="A21" s="53" t="s">
        <v>10</v>
      </c>
      <c r="B21" s="109">
        <v>0</v>
      </c>
      <c r="C21" s="109"/>
      <c r="D21" s="74"/>
      <c r="E21" s="73"/>
      <c r="F21" s="158"/>
      <c r="H21" s="11" t="s">
        <v>355</v>
      </c>
    </row>
    <row r="22" spans="1:8" x14ac:dyDescent="0.3">
      <c r="A22" s="53" t="s">
        <v>188</v>
      </c>
      <c r="B22" s="109">
        <v>0</v>
      </c>
      <c r="C22" s="109"/>
      <c r="D22" s="74"/>
      <c r="E22" s="73"/>
      <c r="F22" s="158"/>
      <c r="H22" s="11" t="s">
        <v>356</v>
      </c>
    </row>
    <row r="23" spans="1:8" x14ac:dyDescent="0.3">
      <c r="A23" s="53" t="s">
        <v>89</v>
      </c>
      <c r="B23" s="109">
        <v>0</v>
      </c>
      <c r="C23" s="109"/>
      <c r="D23" s="74"/>
      <c r="E23" s="73"/>
      <c r="F23" s="158"/>
    </row>
    <row r="24" spans="1:8" s="91" customFormat="1" x14ac:dyDescent="0.3">
      <c r="A24" s="41" t="s">
        <v>264</v>
      </c>
      <c r="B24" s="109">
        <v>0</v>
      </c>
      <c r="C24" s="110"/>
      <c r="E24" s="95"/>
      <c r="F24" s="158"/>
      <c r="G24" s="106"/>
    </row>
    <row r="25" spans="1:8" x14ac:dyDescent="0.3">
      <c r="A25" s="248" t="s">
        <v>36</v>
      </c>
      <c r="B25" s="248"/>
      <c r="C25" s="248"/>
      <c r="D25" s="248">
        <f>SUM(B21:C24)</f>
        <v>0</v>
      </c>
    </row>
    <row r="26" spans="1:8" x14ac:dyDescent="0.3">
      <c r="A26" s="248" t="s">
        <v>35</v>
      </c>
      <c r="B26" s="249"/>
      <c r="C26" s="250"/>
      <c r="D26" s="251">
        <f>D25/(COUNT(B21:C24)*2)</f>
        <v>0</v>
      </c>
    </row>
    <row r="27" spans="1:8" x14ac:dyDescent="0.3">
      <c r="A27" s="1"/>
      <c r="B27" s="103"/>
      <c r="C27" s="111"/>
      <c r="D27" s="103"/>
    </row>
    <row r="28" spans="1:8" ht="18" x14ac:dyDescent="0.3">
      <c r="A28" s="149" t="s">
        <v>18</v>
      </c>
      <c r="B28" s="150"/>
      <c r="C28" s="150"/>
      <c r="D28" s="150"/>
      <c r="E28" s="150"/>
      <c r="F28" s="152"/>
    </row>
    <row r="29" spans="1:8" x14ac:dyDescent="0.3">
      <c r="A29" s="4" t="s">
        <v>2</v>
      </c>
      <c r="B29" s="109">
        <v>0</v>
      </c>
      <c r="C29" s="109"/>
      <c r="D29" s="74"/>
      <c r="E29" s="73"/>
      <c r="F29" s="158"/>
    </row>
    <row r="30" spans="1:8" ht="17.25" x14ac:dyDescent="0.35">
      <c r="A30" s="169" t="s">
        <v>169</v>
      </c>
      <c r="B30" s="109" t="s">
        <v>32</v>
      </c>
      <c r="C30" s="112" t="str">
        <f>IF(B30=0, -5, "0")</f>
        <v>0</v>
      </c>
      <c r="D30" s="74"/>
      <c r="E30" s="73"/>
      <c r="F30" s="158"/>
    </row>
    <row r="31" spans="1:8" x14ac:dyDescent="0.3">
      <c r="A31" s="53" t="s">
        <v>400</v>
      </c>
      <c r="B31" s="109">
        <v>0</v>
      </c>
      <c r="C31" s="109"/>
      <c r="D31" s="74"/>
      <c r="E31" s="73"/>
      <c r="F31" s="158"/>
    </row>
    <row r="32" spans="1:8" ht="45" x14ac:dyDescent="0.3">
      <c r="A32" s="53" t="s">
        <v>152</v>
      </c>
      <c r="B32" s="109">
        <v>0</v>
      </c>
      <c r="C32" s="109"/>
      <c r="D32" s="113"/>
      <c r="E32" s="73"/>
      <c r="F32" s="158"/>
    </row>
    <row r="33" spans="1:7" ht="30" x14ac:dyDescent="0.3">
      <c r="A33" s="4" t="s">
        <v>51</v>
      </c>
      <c r="B33" s="109">
        <v>0</v>
      </c>
      <c r="C33" s="110"/>
      <c r="D33" s="192"/>
      <c r="E33" s="73"/>
      <c r="F33" s="158"/>
    </row>
    <row r="34" spans="1:7" ht="82.5" x14ac:dyDescent="0.3">
      <c r="A34" s="170" t="s">
        <v>153</v>
      </c>
      <c r="B34" s="109" t="s">
        <v>32</v>
      </c>
      <c r="C34" s="172" t="str">
        <f>IF(B34=0, -5, "0")</f>
        <v>0</v>
      </c>
      <c r="D34" s="73"/>
      <c r="E34" s="73"/>
      <c r="F34" s="158"/>
      <c r="G34" s="106"/>
    </row>
    <row r="35" spans="1:7" ht="33" x14ac:dyDescent="0.3">
      <c r="A35" s="145" t="s">
        <v>11</v>
      </c>
      <c r="B35" s="109" t="s">
        <v>32</v>
      </c>
      <c r="C35" s="112" t="str">
        <f>IF(B35=0, -5, "0")</f>
        <v>0</v>
      </c>
      <c r="D35" s="102"/>
      <c r="E35" s="73"/>
      <c r="F35" s="158"/>
    </row>
    <row r="36" spans="1:7" ht="18" x14ac:dyDescent="0.3">
      <c r="A36" s="4" t="s">
        <v>250</v>
      </c>
      <c r="B36" s="109">
        <v>0</v>
      </c>
      <c r="C36" s="110"/>
      <c r="D36" s="115"/>
      <c r="E36" s="85"/>
      <c r="F36" s="158"/>
      <c r="G36" s="106"/>
    </row>
    <row r="37" spans="1:7" x14ac:dyDescent="0.3">
      <c r="A37" s="4" t="s">
        <v>181</v>
      </c>
      <c r="B37" s="109">
        <v>0</v>
      </c>
      <c r="C37" s="109"/>
      <c r="D37" s="74"/>
      <c r="E37" s="73"/>
      <c r="F37" s="158"/>
    </row>
    <row r="38" spans="1:7" x14ac:dyDescent="0.3">
      <c r="A38" s="332" t="s">
        <v>378</v>
      </c>
      <c r="B38" s="333"/>
      <c r="C38" s="333"/>
      <c r="D38" s="333"/>
      <c r="E38" s="333"/>
      <c r="F38" s="334"/>
    </row>
    <row r="39" spans="1:7" ht="30.75" customHeight="1" x14ac:dyDescent="0.3">
      <c r="A39" s="4" t="s">
        <v>360</v>
      </c>
      <c r="B39" s="109">
        <v>0</v>
      </c>
      <c r="C39" s="109"/>
      <c r="D39" s="74"/>
      <c r="E39" s="73"/>
      <c r="F39" s="158"/>
    </row>
    <row r="40" spans="1:7" ht="30.75" customHeight="1" x14ac:dyDescent="0.3">
      <c r="A40" s="53" t="s">
        <v>380</v>
      </c>
      <c r="B40" s="109">
        <v>0</v>
      </c>
      <c r="C40" s="109"/>
      <c r="D40" s="74"/>
      <c r="E40" s="73"/>
      <c r="F40" s="158"/>
    </row>
    <row r="41" spans="1:7" ht="45" x14ac:dyDescent="0.3">
      <c r="A41" s="4" t="s">
        <v>249</v>
      </c>
      <c r="B41" s="225" t="str">
        <f>IF(D41=1, 2, IF(AND(D41&lt;1,D41&gt;0), 1, "0"))</f>
        <v>0</v>
      </c>
      <c r="C41" s="109"/>
      <c r="D41" s="226" t="str">
        <f>IFERROR(E41/F41,"N.A")</f>
        <v>N.A</v>
      </c>
      <c r="E41" s="227">
        <f>COUNTIF('A3 Exploitation'!F21:F40,"ok")</f>
        <v>0</v>
      </c>
      <c r="F41" s="228">
        <f>COUNTA('A3 Exploitation'!F21:F40)</f>
        <v>0</v>
      </c>
    </row>
    <row r="42" spans="1:7" x14ac:dyDescent="0.3">
      <c r="A42" s="252" t="s">
        <v>36</v>
      </c>
      <c r="B42" s="252"/>
      <c r="C42" s="252"/>
      <c r="D42" s="252">
        <f>SUM(B29:C37,B39:C41)</f>
        <v>0</v>
      </c>
    </row>
    <row r="43" spans="1:7" x14ac:dyDescent="0.3">
      <c r="A43" s="248" t="s">
        <v>35</v>
      </c>
      <c r="B43" s="249"/>
      <c r="C43" s="250"/>
      <c r="D43" s="251">
        <f>D42/(COUNT(B29:C37,B39:C41)*2)</f>
        <v>0</v>
      </c>
    </row>
    <row r="44" spans="1:7" x14ac:dyDescent="0.3">
      <c r="A44" s="2"/>
      <c r="B44" s="111"/>
      <c r="C44" s="111"/>
      <c r="D44" s="111"/>
    </row>
    <row r="45" spans="1:7" ht="18" x14ac:dyDescent="0.35">
      <c r="A45" s="268" t="s">
        <v>38</v>
      </c>
      <c r="B45" s="278"/>
      <c r="C45" s="279"/>
      <c r="D45" s="271">
        <f>SUM(D42,D25)</f>
        <v>0</v>
      </c>
    </row>
    <row r="46" spans="1:7" ht="18" x14ac:dyDescent="0.35">
      <c r="A46" s="268" t="s">
        <v>198</v>
      </c>
      <c r="B46" s="278"/>
      <c r="C46" s="279"/>
      <c r="D46" s="272">
        <f>D45/(COUNT(B29:C37,B21:C24,B39:C41)*2)</f>
        <v>0</v>
      </c>
    </row>
    <row r="47" spans="1:7" x14ac:dyDescent="0.3">
      <c r="A47" s="117"/>
      <c r="B47" s="103"/>
      <c r="C47" s="111"/>
      <c r="D47" s="103"/>
    </row>
    <row r="48" spans="1:7" ht="18" x14ac:dyDescent="0.35">
      <c r="A48" s="280" t="s">
        <v>124</v>
      </c>
      <c r="B48" s="280"/>
      <c r="C48" s="280"/>
      <c r="D48" s="280"/>
      <c r="E48" s="280"/>
      <c r="F48" s="281"/>
    </row>
    <row r="49" spans="1:7" x14ac:dyDescent="0.3">
      <c r="A49" s="118">
        <f>B11</f>
        <v>0</v>
      </c>
      <c r="B49" s="103"/>
      <c r="C49" s="111"/>
      <c r="D49" s="103"/>
    </row>
    <row r="50" spans="1:7" ht="16.5" customHeight="1" x14ac:dyDescent="0.3">
      <c r="A50" s="322" t="s">
        <v>30</v>
      </c>
      <c r="B50" s="323" t="s">
        <v>31</v>
      </c>
      <c r="C50" s="323"/>
      <c r="D50" s="323" t="s">
        <v>46</v>
      </c>
      <c r="E50" s="324" t="s">
        <v>310</v>
      </c>
      <c r="F50" s="324" t="s">
        <v>359</v>
      </c>
      <c r="G50" s="106"/>
    </row>
    <row r="51" spans="1:7" ht="16.5" customHeight="1" x14ac:dyDescent="0.3">
      <c r="A51" s="322"/>
      <c r="B51" s="247" t="s">
        <v>34</v>
      </c>
      <c r="C51" s="247" t="s">
        <v>33</v>
      </c>
      <c r="D51" s="323"/>
      <c r="E51" s="324"/>
      <c r="F51" s="324"/>
    </row>
    <row r="52" spans="1:7" x14ac:dyDescent="0.3">
      <c r="A52" s="151" t="s">
        <v>58</v>
      </c>
      <c r="B52" s="152"/>
      <c r="C52" s="152"/>
      <c r="D52" s="152"/>
      <c r="E52" s="152"/>
      <c r="F52" s="152"/>
    </row>
    <row r="53" spans="1:7" x14ac:dyDescent="0.3">
      <c r="A53" s="9" t="s">
        <v>99</v>
      </c>
      <c r="B53" s="109">
        <v>0</v>
      </c>
      <c r="C53" s="109"/>
      <c r="D53" s="114"/>
      <c r="E53" s="73"/>
      <c r="F53" s="158"/>
    </row>
    <row r="54" spans="1:7" ht="30" x14ac:dyDescent="0.3">
      <c r="A54" s="15" t="s">
        <v>229</v>
      </c>
      <c r="B54" s="109">
        <v>0</v>
      </c>
      <c r="C54" s="109"/>
      <c r="D54" s="114"/>
      <c r="E54" s="73"/>
      <c r="F54" s="158"/>
    </row>
    <row r="55" spans="1:7" x14ac:dyDescent="0.3">
      <c r="A55" s="7" t="s">
        <v>361</v>
      </c>
      <c r="B55" s="109">
        <v>0</v>
      </c>
      <c r="C55" s="109"/>
      <c r="D55" s="114"/>
      <c r="E55" s="73"/>
      <c r="F55" s="158"/>
    </row>
    <row r="56" spans="1:7" x14ac:dyDescent="0.3">
      <c r="A56" s="9" t="s">
        <v>255</v>
      </c>
      <c r="B56" s="109">
        <v>0</v>
      </c>
      <c r="C56" s="110"/>
      <c r="D56" s="119"/>
      <c r="E56" s="85"/>
      <c r="F56" s="158"/>
    </row>
    <row r="57" spans="1:7" x14ac:dyDescent="0.3">
      <c r="A57" s="9" t="s">
        <v>27</v>
      </c>
      <c r="B57" s="109">
        <v>0</v>
      </c>
      <c r="C57" s="109"/>
      <c r="D57" s="114"/>
      <c r="E57" s="73"/>
      <c r="F57" s="158"/>
    </row>
    <row r="58" spans="1:7" x14ac:dyDescent="0.3">
      <c r="A58" s="15" t="s">
        <v>128</v>
      </c>
      <c r="B58" s="109">
        <v>0</v>
      </c>
      <c r="C58" s="109"/>
      <c r="D58" s="114"/>
      <c r="E58" s="73"/>
      <c r="F58" s="158"/>
    </row>
    <row r="59" spans="1:7" ht="17.25" x14ac:dyDescent="0.35">
      <c r="A59" s="206" t="s">
        <v>7</v>
      </c>
      <c r="B59" s="109" t="s">
        <v>32</v>
      </c>
      <c r="C59" s="112" t="str">
        <f>IF(B59=0, -10, IF(B59=1, -5, "0"))</f>
        <v>0</v>
      </c>
      <c r="D59" s="108"/>
      <c r="E59" s="73"/>
      <c r="F59" s="158"/>
    </row>
    <row r="60" spans="1:7" x14ac:dyDescent="0.3">
      <c r="A60" s="6" t="s">
        <v>26</v>
      </c>
      <c r="B60" s="109">
        <v>0</v>
      </c>
      <c r="C60" s="120"/>
      <c r="D60" s="108"/>
      <c r="E60" s="73"/>
      <c r="F60" s="158"/>
    </row>
    <row r="61" spans="1:7" x14ac:dyDescent="0.3">
      <c r="A61" s="248" t="s">
        <v>36</v>
      </c>
      <c r="B61" s="248"/>
      <c r="C61" s="248"/>
      <c r="D61" s="248">
        <f>SUM(B53:C60)</f>
        <v>0</v>
      </c>
    </row>
    <row r="62" spans="1:7" x14ac:dyDescent="0.3">
      <c r="A62" s="248" t="s">
        <v>35</v>
      </c>
      <c r="B62" s="249"/>
      <c r="C62" s="250"/>
      <c r="D62" s="251">
        <f>D61/(COUNT(B53:C60)*2)</f>
        <v>0</v>
      </c>
    </row>
    <row r="63" spans="1:7" x14ac:dyDescent="0.3">
      <c r="A63" s="117"/>
      <c r="B63" s="103"/>
      <c r="C63" s="111"/>
      <c r="D63" s="103"/>
    </row>
    <row r="64" spans="1:7" ht="18" x14ac:dyDescent="0.3">
      <c r="A64" s="149" t="s">
        <v>60</v>
      </c>
      <c r="B64" s="150"/>
      <c r="C64" s="150"/>
      <c r="D64" s="150"/>
      <c r="E64" s="150"/>
      <c r="F64" s="152"/>
    </row>
    <row r="65" spans="1:7" s="91" customFormat="1" x14ac:dyDescent="0.3">
      <c r="A65" s="197" t="s">
        <v>375</v>
      </c>
      <c r="B65" s="109" t="s">
        <v>32</v>
      </c>
      <c r="C65" s="110" t="str">
        <f>IF(B65=0, -5, "0")</f>
        <v>0</v>
      </c>
      <c r="D65" s="121"/>
      <c r="E65" s="95"/>
      <c r="F65" s="158"/>
      <c r="G65" s="106"/>
    </row>
    <row r="66" spans="1:7" x14ac:dyDescent="0.3">
      <c r="A66" s="7" t="s">
        <v>129</v>
      </c>
      <c r="B66" s="109">
        <v>0</v>
      </c>
      <c r="C66" s="109"/>
      <c r="D66" s="92"/>
      <c r="E66" s="73"/>
      <c r="F66" s="158"/>
    </row>
    <row r="67" spans="1:7" x14ac:dyDescent="0.3">
      <c r="A67" s="7" t="s">
        <v>110</v>
      </c>
      <c r="B67" s="109">
        <v>0</v>
      </c>
      <c r="C67" s="109"/>
      <c r="D67" s="92"/>
      <c r="E67" s="73"/>
      <c r="F67" s="158"/>
    </row>
    <row r="68" spans="1:7" ht="17.25" x14ac:dyDescent="0.35">
      <c r="A68" s="220" t="s">
        <v>401</v>
      </c>
      <c r="B68" s="109" t="s">
        <v>32</v>
      </c>
      <c r="C68" s="112" t="str">
        <f>IF(B68=0, -10, "0")</f>
        <v>0</v>
      </c>
      <c r="D68" s="95"/>
      <c r="E68" s="73"/>
      <c r="F68" s="158"/>
      <c r="G68" s="168"/>
    </row>
    <row r="69" spans="1:7" ht="30" x14ac:dyDescent="0.3">
      <c r="A69" s="163" t="s">
        <v>379</v>
      </c>
      <c r="B69" s="109" t="s">
        <v>32</v>
      </c>
      <c r="C69" s="122" t="str">
        <f>IF(B69=0, -5, "0")</f>
        <v>0</v>
      </c>
      <c r="D69" s="74"/>
      <c r="E69" s="73"/>
      <c r="F69" s="158"/>
      <c r="G69" s="168"/>
    </row>
    <row r="70" spans="1:7" ht="30" x14ac:dyDescent="0.3">
      <c r="A70" s="53" t="s">
        <v>376</v>
      </c>
      <c r="B70" s="109">
        <v>0</v>
      </c>
      <c r="C70" s="109"/>
      <c r="D70" s="108"/>
      <c r="E70" s="85"/>
      <c r="F70" s="158"/>
      <c r="G70" s="168"/>
    </row>
    <row r="71" spans="1:7" ht="35.25" customHeight="1" x14ac:dyDescent="0.3">
      <c r="A71" s="53" t="s">
        <v>377</v>
      </c>
      <c r="B71" s="109">
        <v>0</v>
      </c>
      <c r="C71" s="109"/>
      <c r="D71" s="108"/>
      <c r="E71" s="73"/>
      <c r="F71" s="158"/>
      <c r="G71" s="168"/>
    </row>
    <row r="72" spans="1:7" x14ac:dyDescent="0.3">
      <c r="A72" s="163" t="s">
        <v>381</v>
      </c>
      <c r="B72" s="109" t="s">
        <v>32</v>
      </c>
      <c r="C72" s="110" t="str">
        <f>IF(B72=0, -5, "0")</f>
        <v>0</v>
      </c>
      <c r="D72" s="114"/>
      <c r="F72" s="158"/>
      <c r="G72" s="168"/>
    </row>
    <row r="73" spans="1:7" ht="36.75" customHeight="1" x14ac:dyDescent="0.3">
      <c r="A73" s="163" t="s">
        <v>397</v>
      </c>
      <c r="B73" s="109">
        <v>0</v>
      </c>
      <c r="C73" s="172"/>
      <c r="D73" s="177"/>
      <c r="E73" s="95"/>
      <c r="F73" s="158"/>
      <c r="G73" s="168"/>
    </row>
    <row r="74" spans="1:7" s="91" customFormat="1" x14ac:dyDescent="0.3">
      <c r="A74" s="163" t="s">
        <v>392</v>
      </c>
      <c r="B74" s="109" t="s">
        <v>32</v>
      </c>
      <c r="C74" s="122" t="str">
        <f>IF(B74=0, -5, "0")</f>
        <v>0</v>
      </c>
      <c r="D74" s="193"/>
      <c r="E74" s="95"/>
      <c r="F74" s="158"/>
      <c r="G74" s="168"/>
    </row>
    <row r="75" spans="1:7" s="91" customFormat="1" x14ac:dyDescent="0.3">
      <c r="A75" s="53" t="s">
        <v>251</v>
      </c>
      <c r="B75" s="109">
        <v>0</v>
      </c>
      <c r="C75" s="110"/>
      <c r="D75" s="123"/>
      <c r="E75" s="85"/>
      <c r="F75" s="158"/>
      <c r="G75" s="168"/>
    </row>
    <row r="76" spans="1:7" s="91" customFormat="1" x14ac:dyDescent="0.3">
      <c r="A76" s="53" t="s">
        <v>156</v>
      </c>
      <c r="B76" s="109">
        <v>0</v>
      </c>
      <c r="C76" s="110"/>
      <c r="D76" s="114"/>
      <c r="E76" s="85"/>
      <c r="F76" s="158"/>
      <c r="G76" s="168"/>
    </row>
    <row r="77" spans="1:7" s="91" customFormat="1" x14ac:dyDescent="0.3">
      <c r="A77" s="53" t="s">
        <v>170</v>
      </c>
      <c r="B77" s="109">
        <v>0</v>
      </c>
      <c r="C77" s="110"/>
      <c r="D77" s="123"/>
      <c r="E77" s="85"/>
      <c r="F77" s="158"/>
      <c r="G77" s="168"/>
    </row>
    <row r="78" spans="1:7" s="91" customFormat="1" ht="18" x14ac:dyDescent="0.35">
      <c r="A78" s="146" t="s">
        <v>396</v>
      </c>
      <c r="B78" s="109">
        <v>0</v>
      </c>
      <c r="C78" s="122"/>
      <c r="D78" s="177"/>
      <c r="E78" s="50"/>
      <c r="F78" s="158"/>
      <c r="G78" s="168"/>
    </row>
    <row r="79" spans="1:7" s="91" customFormat="1" x14ac:dyDescent="0.3">
      <c r="A79" s="163" t="s">
        <v>155</v>
      </c>
      <c r="B79" s="109" t="s">
        <v>32</v>
      </c>
      <c r="C79" s="122" t="str">
        <f>IF(B79=0, -5, "0")</f>
        <v>0</v>
      </c>
      <c r="D79" s="123"/>
      <c r="E79" s="85"/>
      <c r="F79" s="158"/>
      <c r="G79" s="168"/>
    </row>
    <row r="80" spans="1:7" s="91" customFormat="1" x14ac:dyDescent="0.3">
      <c r="A80" s="7" t="s">
        <v>75</v>
      </c>
      <c r="B80" s="109">
        <v>0</v>
      </c>
      <c r="C80" s="110"/>
      <c r="D80" s="123"/>
      <c r="E80" s="85"/>
      <c r="F80" s="158"/>
      <c r="G80" s="106"/>
    </row>
    <row r="81" spans="1:7" s="91" customFormat="1" ht="30" x14ac:dyDescent="0.3">
      <c r="A81" s="53" t="s">
        <v>178</v>
      </c>
      <c r="B81" s="109">
        <v>0</v>
      </c>
      <c r="C81" s="110"/>
      <c r="D81" s="123"/>
      <c r="E81" s="85"/>
      <c r="F81" s="158"/>
      <c r="G81" s="106"/>
    </row>
    <row r="82" spans="1:7" s="91" customFormat="1" ht="49.5" x14ac:dyDescent="0.3">
      <c r="A82" s="216" t="s">
        <v>387</v>
      </c>
      <c r="B82" s="109" t="s">
        <v>32</v>
      </c>
      <c r="C82" s="112" t="str">
        <f>IF(B82=0, -10, "0")</f>
        <v>0</v>
      </c>
      <c r="D82" s="123"/>
      <c r="E82" s="95"/>
      <c r="F82" s="158"/>
      <c r="G82" s="106"/>
    </row>
    <row r="83" spans="1:7" s="91" customFormat="1" x14ac:dyDescent="0.3">
      <c r="A83" s="41" t="s">
        <v>382</v>
      </c>
      <c r="B83" s="109">
        <v>0</v>
      </c>
      <c r="C83" s="167"/>
      <c r="D83" s="123"/>
      <c r="E83" s="85"/>
      <c r="F83" s="159"/>
      <c r="G83" s="106"/>
    </row>
    <row r="84" spans="1:7" x14ac:dyDescent="0.3">
      <c r="A84" s="248" t="s">
        <v>36</v>
      </c>
      <c r="B84" s="248"/>
      <c r="C84" s="248"/>
      <c r="D84" s="252">
        <f>SUM(B65:C83)</f>
        <v>0</v>
      </c>
    </row>
    <row r="85" spans="1:7" x14ac:dyDescent="0.3">
      <c r="A85" s="248" t="s">
        <v>35</v>
      </c>
      <c r="B85" s="249"/>
      <c r="C85" s="250"/>
      <c r="D85" s="251">
        <f>D84/(COUNT(B65:C83)*2)</f>
        <v>0</v>
      </c>
    </row>
    <row r="86" spans="1:7" x14ac:dyDescent="0.3">
      <c r="A86" s="117"/>
      <c r="B86" s="103"/>
      <c r="C86" s="111"/>
      <c r="D86" s="103"/>
    </row>
    <row r="87" spans="1:7" ht="18" x14ac:dyDescent="0.3">
      <c r="A87" s="149" t="s">
        <v>25</v>
      </c>
      <c r="B87" s="150"/>
      <c r="C87" s="150"/>
      <c r="D87" s="150"/>
      <c r="E87" s="150"/>
      <c r="F87" s="152"/>
    </row>
    <row r="88" spans="1:7" x14ac:dyDescent="0.3">
      <c r="A88" s="4" t="s">
        <v>96</v>
      </c>
      <c r="B88" s="109">
        <v>0</v>
      </c>
      <c r="C88" s="109"/>
      <c r="D88" s="113"/>
      <c r="E88" s="73"/>
      <c r="F88" s="158"/>
    </row>
    <row r="89" spans="1:7" ht="17.25" x14ac:dyDescent="0.35">
      <c r="A89" s="206" t="s">
        <v>55</v>
      </c>
      <c r="B89" s="109" t="s">
        <v>32</v>
      </c>
      <c r="C89" s="112" t="str">
        <f>IF(B89=0, -10, IF(B89=1, -5, "0"))</f>
        <v>0</v>
      </c>
      <c r="D89" s="108"/>
      <c r="E89" s="73"/>
      <c r="F89" s="158"/>
    </row>
    <row r="90" spans="1:7" ht="30" x14ac:dyDescent="0.3">
      <c r="A90" s="7" t="s">
        <v>222</v>
      </c>
      <c r="B90" s="109">
        <v>0</v>
      </c>
      <c r="C90" s="109"/>
      <c r="D90" s="108"/>
      <c r="E90" s="73"/>
      <c r="F90" s="158"/>
    </row>
    <row r="91" spans="1:7" x14ac:dyDescent="0.3">
      <c r="A91" s="214" t="s">
        <v>374</v>
      </c>
      <c r="B91" s="109" t="s">
        <v>32</v>
      </c>
      <c r="C91" s="112" t="str">
        <f>IF(B91=0, -10, "0")</f>
        <v>0</v>
      </c>
      <c r="D91" s="174"/>
      <c r="E91" s="85"/>
      <c r="F91" s="158"/>
      <c r="G91" s="106"/>
    </row>
    <row r="92" spans="1:7" x14ac:dyDescent="0.3">
      <c r="A92" s="53" t="s">
        <v>383</v>
      </c>
      <c r="B92" s="109">
        <v>0</v>
      </c>
      <c r="C92" s="172"/>
      <c r="D92" s="119"/>
      <c r="E92" s="85"/>
      <c r="F92" s="158"/>
    </row>
    <row r="93" spans="1:7" ht="30" x14ac:dyDescent="0.3">
      <c r="A93" s="4" t="s">
        <v>358</v>
      </c>
      <c r="B93" s="109">
        <v>0</v>
      </c>
      <c r="C93" s="109"/>
      <c r="D93" s="108"/>
      <c r="E93" s="73"/>
      <c r="F93" s="158"/>
    </row>
    <row r="94" spans="1:7" x14ac:dyDescent="0.3">
      <c r="A94" s="332" t="s">
        <v>378</v>
      </c>
      <c r="B94" s="333"/>
      <c r="C94" s="333"/>
      <c r="D94" s="333"/>
      <c r="E94" s="333"/>
      <c r="F94" s="334"/>
    </row>
    <row r="95" spans="1:7" ht="26.25" customHeight="1" x14ac:dyDescent="0.3">
      <c r="A95" s="183" t="s">
        <v>360</v>
      </c>
      <c r="B95" s="109">
        <v>0</v>
      </c>
      <c r="C95" s="184"/>
      <c r="D95" s="185"/>
      <c r="E95" s="85"/>
      <c r="F95" s="158"/>
    </row>
    <row r="96" spans="1:7" s="91" customFormat="1" ht="31.5" customHeight="1" x14ac:dyDescent="0.3">
      <c r="A96" s="41" t="s">
        <v>385</v>
      </c>
      <c r="B96" s="109">
        <v>0</v>
      </c>
      <c r="C96" s="167"/>
      <c r="D96" s="177"/>
      <c r="E96" s="85"/>
      <c r="F96" s="158"/>
      <c r="G96" s="106"/>
    </row>
    <row r="97" spans="1:7" s="91" customFormat="1" ht="31.5" customHeight="1" x14ac:dyDescent="0.3">
      <c r="A97" s="173" t="s">
        <v>390</v>
      </c>
      <c r="B97" s="109">
        <v>0</v>
      </c>
      <c r="C97" s="167"/>
      <c r="D97" s="177"/>
      <c r="E97" s="85"/>
      <c r="F97" s="158"/>
      <c r="G97" s="106"/>
    </row>
    <row r="98" spans="1:7" s="91" customFormat="1" ht="24" customHeight="1" x14ac:dyDescent="0.3">
      <c r="A98" s="173" t="s">
        <v>391</v>
      </c>
      <c r="B98" s="109">
        <v>0</v>
      </c>
      <c r="C98" s="167"/>
      <c r="D98" s="177"/>
      <c r="E98" s="85"/>
      <c r="F98" s="158"/>
      <c r="G98" s="106"/>
    </row>
    <row r="99" spans="1:7" s="91" customFormat="1" ht="42.75" customHeight="1" x14ac:dyDescent="0.3">
      <c r="A99" s="173" t="s">
        <v>249</v>
      </c>
      <c r="B99" s="225" t="str">
        <f>IF(D99=1, 2, IF(AND(D99&lt;1,D99&gt;0), 1, "0"))</f>
        <v>0</v>
      </c>
      <c r="C99" s="167"/>
      <c r="D99" s="226" t="str">
        <f>IFERROR(E99/F99,"N.A")</f>
        <v>N.A</v>
      </c>
      <c r="E99" s="227">
        <f>COUNTIF('A3 Exploitation'!F53:F98,"ok")</f>
        <v>0</v>
      </c>
      <c r="F99" s="228">
        <f>COUNTA('A3 Exploitation'!F53:F98)</f>
        <v>0</v>
      </c>
      <c r="G99" s="106"/>
    </row>
    <row r="100" spans="1:7" x14ac:dyDescent="0.3">
      <c r="A100" s="248" t="s">
        <v>36</v>
      </c>
      <c r="B100" s="248"/>
      <c r="C100" s="248"/>
      <c r="D100" s="248">
        <f>SUM(B88:C93,B95:C99)</f>
        <v>0</v>
      </c>
    </row>
    <row r="101" spans="1:7" x14ac:dyDescent="0.3">
      <c r="A101" s="248" t="s">
        <v>35</v>
      </c>
      <c r="B101" s="249"/>
      <c r="C101" s="250"/>
      <c r="D101" s="251">
        <f>D100/(COUNT(B88:C93,B95:C99)*2)</f>
        <v>0</v>
      </c>
    </row>
    <row r="102" spans="1:7" ht="18" x14ac:dyDescent="0.35">
      <c r="A102" s="268" t="s">
        <v>61</v>
      </c>
      <c r="B102" s="269"/>
      <c r="C102" s="270"/>
      <c r="D102" s="271">
        <f>SUM(D84,D100,D61)</f>
        <v>0</v>
      </c>
    </row>
    <row r="103" spans="1:7" ht="18" x14ac:dyDescent="0.35">
      <c r="A103" s="268" t="s">
        <v>199</v>
      </c>
      <c r="B103" s="269"/>
      <c r="C103" s="270"/>
      <c r="D103" s="272">
        <f>D102/(COUNT(B88:C93,B53:C60,B65:C83,B95:C99)*2)</f>
        <v>0</v>
      </c>
    </row>
    <row r="104" spans="1:7" x14ac:dyDescent="0.3">
      <c r="A104" s="1"/>
      <c r="B104" s="103"/>
      <c r="C104" s="111"/>
      <c r="D104" s="103"/>
    </row>
    <row r="105" spans="1:7" ht="18" x14ac:dyDescent="0.35">
      <c r="A105" s="280" t="s">
        <v>116</v>
      </c>
      <c r="B105" s="280"/>
      <c r="C105" s="280"/>
      <c r="D105" s="280"/>
      <c r="E105" s="280"/>
      <c r="F105" s="281"/>
    </row>
    <row r="106" spans="1:7" x14ac:dyDescent="0.3">
      <c r="A106" s="118">
        <f>B11</f>
        <v>0</v>
      </c>
      <c r="B106" s="103"/>
      <c r="C106" s="111"/>
      <c r="D106" s="103"/>
    </row>
    <row r="107" spans="1:7" ht="16.5" customHeight="1" x14ac:dyDescent="0.3">
      <c r="A107" s="322" t="s">
        <v>30</v>
      </c>
      <c r="B107" s="323" t="s">
        <v>31</v>
      </c>
      <c r="C107" s="323"/>
      <c r="D107" s="323" t="s">
        <v>46</v>
      </c>
      <c r="E107" s="324" t="s">
        <v>310</v>
      </c>
      <c r="F107" s="324" t="s">
        <v>359</v>
      </c>
    </row>
    <row r="108" spans="1:7" ht="16.5" customHeight="1" x14ac:dyDescent="0.3">
      <c r="A108" s="322"/>
      <c r="B108" s="247" t="s">
        <v>34</v>
      </c>
      <c r="C108" s="247" t="s">
        <v>33</v>
      </c>
      <c r="D108" s="323"/>
      <c r="E108" s="324"/>
      <c r="F108" s="324"/>
      <c r="G108" s="168"/>
    </row>
    <row r="109" spans="1:7" x14ac:dyDescent="0.3">
      <c r="A109" s="151" t="s">
        <v>58</v>
      </c>
      <c r="B109" s="152"/>
      <c r="C109" s="152"/>
      <c r="D109" s="152"/>
      <c r="E109" s="152"/>
      <c r="F109" s="152"/>
    </row>
    <row r="110" spans="1:7" x14ac:dyDescent="0.3">
      <c r="A110" s="6" t="s">
        <v>53</v>
      </c>
      <c r="B110" s="109">
        <v>0</v>
      </c>
      <c r="C110" s="109"/>
      <c r="D110" s="74"/>
      <c r="E110" s="74"/>
      <c r="F110" s="158"/>
    </row>
    <row r="111" spans="1:7" x14ac:dyDescent="0.3">
      <c r="A111" s="6" t="s">
        <v>255</v>
      </c>
      <c r="B111" s="109">
        <v>0</v>
      </c>
      <c r="C111" s="109"/>
      <c r="D111" s="74"/>
      <c r="E111" s="73"/>
      <c r="F111" s="158"/>
    </row>
    <row r="112" spans="1:7" x14ac:dyDescent="0.3">
      <c r="A112" s="9" t="s">
        <v>91</v>
      </c>
      <c r="B112" s="109">
        <v>0</v>
      </c>
      <c r="C112" s="110"/>
      <c r="D112" s="95"/>
      <c r="E112" s="85"/>
      <c r="F112" s="158"/>
    </row>
    <row r="113" spans="1:6" ht="18" x14ac:dyDescent="0.3">
      <c r="A113" s="9" t="s">
        <v>27</v>
      </c>
      <c r="B113" s="109">
        <v>0</v>
      </c>
      <c r="C113" s="109"/>
      <c r="D113" s="124"/>
      <c r="E113" s="73"/>
      <c r="F113" s="158"/>
    </row>
    <row r="114" spans="1:6" ht="30" x14ac:dyDescent="0.3">
      <c r="A114" s="9" t="s">
        <v>158</v>
      </c>
      <c r="B114" s="109">
        <v>0</v>
      </c>
      <c r="C114" s="109"/>
      <c r="D114" s="102"/>
      <c r="E114" s="73"/>
      <c r="F114" s="158"/>
    </row>
    <row r="115" spans="1:6" ht="17.25" x14ac:dyDescent="0.35">
      <c r="A115" s="206" t="s">
        <v>55</v>
      </c>
      <c r="B115" s="109" t="s">
        <v>32</v>
      </c>
      <c r="C115" s="112" t="str">
        <f>IF(B115=0, -10, IF(B115=1, -5, "0"))</f>
        <v>0</v>
      </c>
      <c r="D115" s="74"/>
      <c r="E115" s="73"/>
      <c r="F115" s="158"/>
    </row>
    <row r="116" spans="1:6" ht="30" x14ac:dyDescent="0.3">
      <c r="A116" s="6" t="s">
        <v>118</v>
      </c>
      <c r="B116" s="109">
        <v>0</v>
      </c>
      <c r="C116" s="120"/>
      <c r="D116" s="74"/>
      <c r="E116" s="73"/>
      <c r="F116" s="158"/>
    </row>
    <row r="117" spans="1:6" x14ac:dyDescent="0.3">
      <c r="A117" s="248" t="s">
        <v>36</v>
      </c>
      <c r="B117" s="248"/>
      <c r="C117" s="248"/>
      <c r="D117" s="248">
        <f>SUM(B110:C116)</f>
        <v>0</v>
      </c>
    </row>
    <row r="118" spans="1:6" x14ac:dyDescent="0.3">
      <c r="A118" s="248" t="s">
        <v>35</v>
      </c>
      <c r="B118" s="249"/>
      <c r="C118" s="250"/>
      <c r="D118" s="251">
        <f>D117/(COUNT(B110:C116)*2)</f>
        <v>0</v>
      </c>
    </row>
    <row r="119" spans="1:6" x14ac:dyDescent="0.3">
      <c r="A119" s="117"/>
      <c r="B119" s="103"/>
      <c r="C119" s="111"/>
      <c r="D119" s="103"/>
      <c r="E119" s="153"/>
    </row>
    <row r="120" spans="1:6" ht="18" x14ac:dyDescent="0.3">
      <c r="A120" s="149" t="s">
        <v>120</v>
      </c>
      <c r="B120" s="224"/>
      <c r="C120" s="150"/>
      <c r="D120" s="150"/>
      <c r="E120" s="150"/>
      <c r="F120" s="152"/>
    </row>
    <row r="121" spans="1:6" x14ac:dyDescent="0.3">
      <c r="A121" s="4" t="s">
        <v>252</v>
      </c>
      <c r="B121" s="109">
        <v>0</v>
      </c>
      <c r="C121" s="109"/>
      <c r="D121" s="92"/>
      <c r="E121" s="92"/>
      <c r="F121" s="158"/>
    </row>
    <row r="122" spans="1:6" x14ac:dyDescent="0.3">
      <c r="A122" s="4" t="s">
        <v>65</v>
      </c>
      <c r="B122" s="109">
        <v>0</v>
      </c>
      <c r="C122" s="109"/>
      <c r="D122" s="92"/>
      <c r="E122" s="85"/>
      <c r="F122" s="158"/>
    </row>
    <row r="123" spans="1:6" x14ac:dyDescent="0.3">
      <c r="A123" s="53" t="s">
        <v>253</v>
      </c>
      <c r="B123" s="109">
        <v>0</v>
      </c>
      <c r="C123" s="109"/>
      <c r="D123" s="126"/>
      <c r="E123" s="85"/>
      <c r="F123" s="158"/>
    </row>
    <row r="124" spans="1:6" x14ac:dyDescent="0.3">
      <c r="A124" s="4" t="s">
        <v>59</v>
      </c>
      <c r="B124" s="109">
        <v>0</v>
      </c>
      <c r="C124" s="109"/>
      <c r="D124" s="127"/>
      <c r="E124" s="74"/>
      <c r="F124" s="158"/>
    </row>
    <row r="125" spans="1:6" ht="30" x14ac:dyDescent="0.3">
      <c r="A125" s="163" t="s">
        <v>159</v>
      </c>
      <c r="B125" s="109" t="s">
        <v>32</v>
      </c>
      <c r="C125" s="109" t="str">
        <f>IF(B125=0, -5, "0")</f>
        <v>0</v>
      </c>
      <c r="D125" s="180"/>
      <c r="E125" s="73"/>
      <c r="F125" s="158"/>
    </row>
    <row r="126" spans="1:6" x14ac:dyDescent="0.3">
      <c r="A126" s="53" t="s">
        <v>251</v>
      </c>
      <c r="B126" s="109">
        <v>0</v>
      </c>
      <c r="C126" s="109"/>
      <c r="D126" s="127"/>
      <c r="E126" s="73"/>
      <c r="F126" s="158"/>
    </row>
    <row r="127" spans="1:6" x14ac:dyDescent="0.3">
      <c r="A127" s="146" t="s">
        <v>68</v>
      </c>
      <c r="B127" s="109">
        <v>0</v>
      </c>
      <c r="C127" s="167"/>
      <c r="D127" s="95"/>
      <c r="E127" s="73"/>
      <c r="F127" s="158"/>
    </row>
    <row r="128" spans="1:6" x14ac:dyDescent="0.3">
      <c r="A128" s="4" t="s">
        <v>170</v>
      </c>
      <c r="B128" s="109">
        <v>0</v>
      </c>
      <c r="C128" s="110"/>
      <c r="D128" s="74"/>
      <c r="E128" s="73"/>
      <c r="F128" s="158"/>
    </row>
    <row r="129" spans="1:7" s="91" customFormat="1" ht="29.25" customHeight="1" x14ac:dyDescent="0.3">
      <c r="A129" s="190" t="s">
        <v>386</v>
      </c>
      <c r="B129" s="109" t="s">
        <v>32</v>
      </c>
      <c r="C129" s="167" t="str">
        <f>IF(B129=0, -5, "0")</f>
        <v>0</v>
      </c>
      <c r="D129" s="95"/>
      <c r="E129" s="95"/>
      <c r="F129" s="158"/>
      <c r="G129" s="106"/>
    </row>
    <row r="130" spans="1:7" ht="18" x14ac:dyDescent="0.3">
      <c r="A130" s="53" t="s">
        <v>240</v>
      </c>
      <c r="B130" s="109">
        <v>0</v>
      </c>
      <c r="C130" s="110"/>
      <c r="D130" s="124"/>
      <c r="E130" s="85"/>
      <c r="F130" s="158"/>
    </row>
    <row r="131" spans="1:7" ht="30" x14ac:dyDescent="0.3">
      <c r="A131" s="163" t="s">
        <v>379</v>
      </c>
      <c r="B131" s="109" t="s">
        <v>32</v>
      </c>
      <c r="C131" s="167" t="str">
        <f>IF(B131=0, -5, "0")</f>
        <v>0</v>
      </c>
      <c r="D131" s="74"/>
      <c r="E131" s="74"/>
      <c r="F131" s="158"/>
      <c r="G131" s="106"/>
    </row>
    <row r="132" spans="1:7" x14ac:dyDescent="0.3">
      <c r="A132" s="164" t="s">
        <v>157</v>
      </c>
      <c r="B132" s="109" t="s">
        <v>32</v>
      </c>
      <c r="C132" s="122" t="str">
        <f>IF(B132=0, -5, "0")</f>
        <v>0</v>
      </c>
      <c r="D132" s="193"/>
      <c r="E132" s="74"/>
      <c r="F132" s="158"/>
      <c r="G132" s="106"/>
    </row>
    <row r="133" spans="1:7" ht="18" customHeight="1" x14ac:dyDescent="0.35">
      <c r="A133" s="146" t="s">
        <v>398</v>
      </c>
      <c r="B133" s="109">
        <v>0</v>
      </c>
      <c r="C133" s="109"/>
      <c r="D133" s="187"/>
      <c r="E133" s="50"/>
      <c r="F133" s="158"/>
      <c r="G133" s="106"/>
    </row>
    <row r="134" spans="1:7" ht="24" customHeight="1" x14ac:dyDescent="0.3">
      <c r="A134" s="166" t="s">
        <v>155</v>
      </c>
      <c r="B134" s="109" t="s">
        <v>32</v>
      </c>
      <c r="C134" s="122" t="str">
        <f>IF(B134=0, -5, "0")</f>
        <v>0</v>
      </c>
      <c r="D134" s="95"/>
      <c r="E134" s="85"/>
      <c r="F134" s="158"/>
      <c r="G134" s="106"/>
    </row>
    <row r="135" spans="1:7" x14ac:dyDescent="0.3">
      <c r="A135" s="7" t="s">
        <v>75</v>
      </c>
      <c r="B135" s="109">
        <v>0</v>
      </c>
      <c r="C135" s="109"/>
      <c r="D135" s="74"/>
      <c r="E135" s="73"/>
      <c r="F135" s="158"/>
      <c r="G135" s="106"/>
    </row>
    <row r="136" spans="1:7" ht="40.5" customHeight="1" x14ac:dyDescent="0.3">
      <c r="A136" s="53" t="s">
        <v>178</v>
      </c>
      <c r="B136" s="109">
        <v>0</v>
      </c>
      <c r="C136" s="109"/>
      <c r="D136" s="74"/>
      <c r="E136" s="73"/>
      <c r="F136" s="158"/>
      <c r="G136" s="168"/>
    </row>
    <row r="137" spans="1:7" x14ac:dyDescent="0.3">
      <c r="A137" s="41" t="s">
        <v>382</v>
      </c>
      <c r="B137" s="109">
        <v>0</v>
      </c>
      <c r="C137" s="109"/>
      <c r="D137" s="171"/>
      <c r="E137" s="74"/>
      <c r="F137" s="158"/>
      <c r="G137" s="168"/>
    </row>
    <row r="138" spans="1:7" s="91" customFormat="1" ht="49.5" x14ac:dyDescent="0.3">
      <c r="A138" s="217" t="s">
        <v>387</v>
      </c>
      <c r="B138" s="109" t="s">
        <v>32</v>
      </c>
      <c r="C138" s="112" t="str">
        <f>IF(B138=0, -10, "0")</f>
        <v>0</v>
      </c>
      <c r="D138" s="95"/>
      <c r="E138" s="85"/>
      <c r="F138" s="158"/>
      <c r="G138" s="106"/>
    </row>
    <row r="139" spans="1:7" x14ac:dyDescent="0.3">
      <c r="A139" s="248" t="s">
        <v>36</v>
      </c>
      <c r="B139" s="248"/>
      <c r="C139" s="248"/>
      <c r="D139" s="252">
        <f>SUM(B121:C138)</f>
        <v>0</v>
      </c>
    </row>
    <row r="140" spans="1:7" x14ac:dyDescent="0.3">
      <c r="A140" s="248" t="s">
        <v>35</v>
      </c>
      <c r="B140" s="249"/>
      <c r="C140" s="250"/>
      <c r="D140" s="251">
        <f>D139/(COUNT(B121:C138)*2)</f>
        <v>0</v>
      </c>
    </row>
    <row r="141" spans="1:7" x14ac:dyDescent="0.3">
      <c r="A141" s="117"/>
      <c r="B141" s="103"/>
      <c r="C141" s="111"/>
      <c r="D141" s="103"/>
    </row>
    <row r="142" spans="1:7" ht="18" x14ac:dyDescent="0.3">
      <c r="A142" s="149" t="s">
        <v>67</v>
      </c>
      <c r="B142" s="150"/>
      <c r="C142" s="150"/>
      <c r="D142" s="150"/>
      <c r="E142" s="150"/>
      <c r="F142" s="152"/>
    </row>
    <row r="143" spans="1:7" s="91" customFormat="1" ht="17.25" x14ac:dyDescent="0.35">
      <c r="A143" s="206" t="s">
        <v>402</v>
      </c>
      <c r="B143" s="109" t="s">
        <v>32</v>
      </c>
      <c r="C143" s="112" t="str">
        <f>IF(B143=0, -10, "0")</f>
        <v>0</v>
      </c>
      <c r="D143" s="174"/>
      <c r="E143" s="85"/>
      <c r="F143" s="158"/>
      <c r="G143" s="106"/>
    </row>
    <row r="144" spans="1:7" x14ac:dyDescent="0.3">
      <c r="A144" s="4" t="s">
        <v>131</v>
      </c>
      <c r="B144" s="109">
        <v>0</v>
      </c>
      <c r="C144" s="109"/>
      <c r="D144" s="92"/>
      <c r="E144" s="73"/>
      <c r="F144" s="158"/>
    </row>
    <row r="145" spans="1:7" ht="17.25" x14ac:dyDescent="0.35">
      <c r="A145" s="206" t="s">
        <v>55</v>
      </c>
      <c r="B145" s="109" t="s">
        <v>32</v>
      </c>
      <c r="C145" s="112" t="str">
        <f>IF(B145=0, -10, IF(B145=1, -5, "0"))</f>
        <v>0</v>
      </c>
      <c r="D145" s="95"/>
      <c r="E145" s="74"/>
      <c r="F145" s="158"/>
    </row>
    <row r="146" spans="1:7" x14ac:dyDescent="0.3">
      <c r="A146" s="146" t="s">
        <v>136</v>
      </c>
      <c r="B146" s="109">
        <v>0</v>
      </c>
      <c r="C146" s="122"/>
      <c r="D146" s="177"/>
      <c r="E146" s="73"/>
      <c r="F146" s="158"/>
    </row>
    <row r="147" spans="1:7" s="91" customFormat="1" x14ac:dyDescent="0.3">
      <c r="A147" s="189" t="s">
        <v>403</v>
      </c>
      <c r="B147" s="109" t="s">
        <v>32</v>
      </c>
      <c r="C147" s="122" t="str">
        <f>IF(B147=0, -5, "0")</f>
        <v>0</v>
      </c>
      <c r="D147" s="95"/>
      <c r="E147" s="95"/>
      <c r="F147" s="158"/>
      <c r="G147" s="106"/>
    </row>
    <row r="148" spans="1:7" s="91" customFormat="1" ht="18" customHeight="1" x14ac:dyDescent="0.35">
      <c r="A148" s="335" t="s">
        <v>378</v>
      </c>
      <c r="B148" s="336"/>
      <c r="C148" s="336"/>
      <c r="D148" s="337"/>
      <c r="E148" s="95"/>
      <c r="F148" s="158"/>
      <c r="G148" s="106"/>
    </row>
    <row r="149" spans="1:7" s="91" customFormat="1" ht="31.5" customHeight="1" x14ac:dyDescent="0.3">
      <c r="A149" s="43" t="s">
        <v>360</v>
      </c>
      <c r="B149" s="109">
        <v>0</v>
      </c>
      <c r="C149" s="179"/>
      <c r="D149" s="95"/>
      <c r="E149" s="95"/>
      <c r="F149" s="158"/>
      <c r="G149" s="106"/>
    </row>
    <row r="150" spans="1:7" s="91" customFormat="1" x14ac:dyDescent="0.3">
      <c r="A150" s="41" t="s">
        <v>385</v>
      </c>
      <c r="B150" s="109">
        <v>0</v>
      </c>
      <c r="C150" s="179"/>
      <c r="D150" s="95"/>
      <c r="E150" s="95"/>
      <c r="F150" s="158"/>
      <c r="G150" s="106"/>
    </row>
    <row r="151" spans="1:7" s="91" customFormat="1" ht="30" x14ac:dyDescent="0.3">
      <c r="A151" s="173" t="s">
        <v>390</v>
      </c>
      <c r="B151" s="109">
        <v>0</v>
      </c>
      <c r="C151" s="179"/>
      <c r="D151" s="95"/>
      <c r="E151" s="95"/>
      <c r="F151" s="158"/>
      <c r="G151" s="106"/>
    </row>
    <row r="152" spans="1:7" s="91" customFormat="1" x14ac:dyDescent="0.3">
      <c r="A152" s="173" t="s">
        <v>391</v>
      </c>
      <c r="B152" s="109">
        <v>0</v>
      </c>
      <c r="C152" s="122"/>
      <c r="D152" s="95"/>
      <c r="E152" s="95"/>
      <c r="F152" s="158"/>
      <c r="G152" s="106"/>
    </row>
    <row r="153" spans="1:7" ht="45" x14ac:dyDescent="0.3">
      <c r="A153" s="41" t="s">
        <v>249</v>
      </c>
      <c r="B153" s="225" t="str">
        <f>IF(D153=1, 2, IF(AND(D153&lt;1,D153&gt;0), 1, "0"))</f>
        <v>0</v>
      </c>
      <c r="C153" s="116"/>
      <c r="D153" s="226" t="str">
        <f>IFERROR(E153/F153,"N.A")</f>
        <v>N.A</v>
      </c>
      <c r="E153" s="227">
        <f>COUNTIF('A3 Exploitation'!F110:F152,"ok")</f>
        <v>0</v>
      </c>
      <c r="F153" s="228">
        <f>COUNTA('A3 Exploitation'!F110:F152)</f>
        <v>0</v>
      </c>
    </row>
    <row r="154" spans="1:7" x14ac:dyDescent="0.3">
      <c r="A154" s="248" t="s">
        <v>36</v>
      </c>
      <c r="B154" s="248"/>
      <c r="C154" s="248"/>
      <c r="D154" s="248">
        <f>SUM(B143:C147,B149:C153)</f>
        <v>0</v>
      </c>
    </row>
    <row r="155" spans="1:7" x14ac:dyDescent="0.3">
      <c r="A155" s="248" t="s">
        <v>35</v>
      </c>
      <c r="B155" s="249"/>
      <c r="C155" s="250"/>
      <c r="D155" s="251">
        <f>D154/(COUNT(B143:C147,B149:C153)*2)</f>
        <v>0</v>
      </c>
    </row>
    <row r="156" spans="1:7" x14ac:dyDescent="0.3">
      <c r="A156" s="117"/>
      <c r="B156" s="103"/>
      <c r="C156" s="111"/>
      <c r="D156" s="103"/>
    </row>
    <row r="157" spans="1:7" ht="18" x14ac:dyDescent="0.35">
      <c r="A157" s="268" t="s">
        <v>125</v>
      </c>
      <c r="B157" s="269"/>
      <c r="C157" s="270"/>
      <c r="D157" s="271">
        <f>SUM(D154,D117,D139)</f>
        <v>0</v>
      </c>
    </row>
    <row r="158" spans="1:7" ht="18" x14ac:dyDescent="0.35">
      <c r="A158" s="268" t="s">
        <v>200</v>
      </c>
      <c r="B158" s="269"/>
      <c r="C158" s="270"/>
      <c r="D158" s="272">
        <f>D157/(COUNT(B143:C147,B110:C116,B121:C138,B149:C153)*2)</f>
        <v>0</v>
      </c>
    </row>
    <row r="159" spans="1:7" x14ac:dyDescent="0.3">
      <c r="A159" s="117"/>
      <c r="B159" s="103"/>
      <c r="C159" s="111"/>
      <c r="D159" s="103"/>
    </row>
    <row r="160" spans="1:7" ht="18" x14ac:dyDescent="0.35">
      <c r="A160" s="280" t="s">
        <v>117</v>
      </c>
      <c r="B160" s="280"/>
      <c r="C160" s="280"/>
      <c r="D160" s="280"/>
      <c r="E160" s="280"/>
      <c r="F160" s="281"/>
    </row>
    <row r="161" spans="1:7" x14ac:dyDescent="0.3">
      <c r="A161" s="118">
        <f>B11</f>
        <v>0</v>
      </c>
      <c r="B161" s="103"/>
      <c r="C161" s="111"/>
      <c r="D161" s="106"/>
    </row>
    <row r="162" spans="1:7" ht="16.5" customHeight="1" x14ac:dyDescent="0.3">
      <c r="A162" s="322" t="s">
        <v>30</v>
      </c>
      <c r="B162" s="323" t="s">
        <v>31</v>
      </c>
      <c r="C162" s="323"/>
      <c r="D162" s="323" t="s">
        <v>46</v>
      </c>
      <c r="E162" s="324" t="s">
        <v>310</v>
      </c>
      <c r="F162" s="324" t="s">
        <v>359</v>
      </c>
      <c r="G162" s="106"/>
    </row>
    <row r="163" spans="1:7" ht="16.5" customHeight="1" x14ac:dyDescent="0.3">
      <c r="A163" s="322"/>
      <c r="B163" s="247" t="s">
        <v>34</v>
      </c>
      <c r="C163" s="247" t="s">
        <v>33</v>
      </c>
      <c r="D163" s="323"/>
      <c r="E163" s="324"/>
      <c r="F163" s="324"/>
    </row>
    <row r="164" spans="1:7" x14ac:dyDescent="0.3">
      <c r="A164" s="151" t="s">
        <v>58</v>
      </c>
      <c r="B164" s="152"/>
      <c r="C164" s="152"/>
      <c r="D164" s="152"/>
      <c r="E164" s="152"/>
      <c r="F164" s="152"/>
    </row>
    <row r="165" spans="1:7" x14ac:dyDescent="0.3">
      <c r="A165" s="6" t="s">
        <v>119</v>
      </c>
      <c r="B165" s="109">
        <v>0</v>
      </c>
      <c r="C165" s="109"/>
      <c r="D165" s="74"/>
      <c r="E165" s="73"/>
      <c r="F165" s="158"/>
    </row>
    <row r="166" spans="1:7" x14ac:dyDescent="0.3">
      <c r="A166" s="6" t="s">
        <v>255</v>
      </c>
      <c r="B166" s="109">
        <v>0</v>
      </c>
      <c r="C166" s="109"/>
      <c r="D166" s="74"/>
      <c r="E166" s="73"/>
      <c r="F166" s="158"/>
    </row>
    <row r="167" spans="1:7" x14ac:dyDescent="0.3">
      <c r="A167" s="6" t="s">
        <v>63</v>
      </c>
      <c r="B167" s="109">
        <v>0</v>
      </c>
      <c r="C167" s="74"/>
      <c r="D167" s="74"/>
      <c r="E167" s="73"/>
      <c r="F167" s="158"/>
    </row>
    <row r="168" spans="1:7" ht="18" x14ac:dyDescent="0.3">
      <c r="A168" s="9" t="s">
        <v>123</v>
      </c>
      <c r="B168" s="109">
        <v>0</v>
      </c>
      <c r="C168" s="109"/>
      <c r="D168" s="124"/>
      <c r="E168" s="73"/>
      <c r="F168" s="158"/>
    </row>
    <row r="169" spans="1:7" ht="30" x14ac:dyDescent="0.3">
      <c r="A169" s="6" t="s">
        <v>171</v>
      </c>
      <c r="B169" s="109">
        <v>0</v>
      </c>
      <c r="C169" s="109"/>
      <c r="D169" s="74"/>
      <c r="E169" s="73"/>
      <c r="F169" s="158"/>
    </row>
    <row r="170" spans="1:7" ht="17.25" x14ac:dyDescent="0.35">
      <c r="A170" s="206" t="s">
        <v>55</v>
      </c>
      <c r="B170" s="109" t="s">
        <v>32</v>
      </c>
      <c r="C170" s="112" t="str">
        <f>IF(B170=0, -10, IF(B170=1, -5, "0"))</f>
        <v>0</v>
      </c>
      <c r="D170" s="74"/>
      <c r="E170" s="73"/>
      <c r="F170" s="158"/>
    </row>
    <row r="171" spans="1:7" x14ac:dyDescent="0.3">
      <c r="A171" s="6" t="s">
        <v>132</v>
      </c>
      <c r="B171" s="109">
        <v>0</v>
      </c>
      <c r="C171" s="120"/>
      <c r="D171" s="74"/>
      <c r="E171" s="73"/>
      <c r="F171" s="158"/>
    </row>
    <row r="172" spans="1:7" x14ac:dyDescent="0.3">
      <c r="A172" s="248" t="s">
        <v>36</v>
      </c>
      <c r="B172" s="248"/>
      <c r="C172" s="248"/>
      <c r="D172" s="248">
        <f>SUM(B165:C171)</f>
        <v>0</v>
      </c>
    </row>
    <row r="173" spans="1:7" x14ac:dyDescent="0.3">
      <c r="A173" s="248" t="s">
        <v>35</v>
      </c>
      <c r="B173" s="249"/>
      <c r="C173" s="250"/>
      <c r="D173" s="251">
        <f>D172/(COUNT(B165:C171)*2)</f>
        <v>0</v>
      </c>
    </row>
    <row r="174" spans="1:7" x14ac:dyDescent="0.3">
      <c r="A174" s="117"/>
      <c r="B174" s="103"/>
      <c r="C174" s="111"/>
      <c r="D174" s="103"/>
    </row>
    <row r="175" spans="1:7" ht="18" x14ac:dyDescent="0.3">
      <c r="A175" s="149" t="s">
        <v>121</v>
      </c>
      <c r="B175" s="150"/>
      <c r="C175" s="150"/>
      <c r="D175" s="150"/>
      <c r="E175" s="150"/>
      <c r="F175" s="152"/>
    </row>
    <row r="176" spans="1:7" x14ac:dyDescent="0.3">
      <c r="A176" s="4" t="s">
        <v>93</v>
      </c>
      <c r="B176" s="109">
        <v>0</v>
      </c>
      <c r="C176" s="109"/>
      <c r="D176" s="92"/>
      <c r="E176" s="73"/>
      <c r="F176" s="158"/>
    </row>
    <row r="177" spans="1:7" x14ac:dyDescent="0.3">
      <c r="A177" s="4" t="s">
        <v>122</v>
      </c>
      <c r="B177" s="109">
        <v>0</v>
      </c>
      <c r="C177" s="109"/>
      <c r="D177" s="92"/>
      <c r="E177" s="73"/>
      <c r="F177" s="158"/>
    </row>
    <row r="178" spans="1:7" x14ac:dyDescent="0.3">
      <c r="A178" s="4" t="s">
        <v>59</v>
      </c>
      <c r="B178" s="109">
        <v>0</v>
      </c>
      <c r="C178" s="109"/>
      <c r="D178" s="127"/>
      <c r="E178" s="73"/>
      <c r="F178" s="158"/>
    </row>
    <row r="179" spans="1:7" x14ac:dyDescent="0.3">
      <c r="A179" s="4" t="s">
        <v>241</v>
      </c>
      <c r="B179" s="109">
        <v>0</v>
      </c>
      <c r="C179" s="109"/>
      <c r="D179" s="127"/>
      <c r="E179" s="73"/>
      <c r="F179" s="158"/>
    </row>
    <row r="180" spans="1:7" ht="18" x14ac:dyDescent="0.3">
      <c r="A180" s="53" t="s">
        <v>254</v>
      </c>
      <c r="B180" s="109">
        <v>0</v>
      </c>
      <c r="C180" s="110"/>
      <c r="D180" s="115"/>
      <c r="E180" s="85"/>
      <c r="F180" s="158"/>
    </row>
    <row r="181" spans="1:7" ht="17.25" x14ac:dyDescent="0.35">
      <c r="A181" s="206" t="s">
        <v>374</v>
      </c>
      <c r="B181" s="109" t="s">
        <v>32</v>
      </c>
      <c r="C181" s="112" t="str">
        <f>IF(B181=0, -10, "0")</f>
        <v>0</v>
      </c>
      <c r="D181" s="174"/>
      <c r="E181" s="85"/>
      <c r="F181" s="158"/>
      <c r="G181" s="106"/>
    </row>
    <row r="182" spans="1:7" ht="17.25" x14ac:dyDescent="0.35">
      <c r="A182" s="206" t="s">
        <v>223</v>
      </c>
      <c r="B182" s="109" t="s">
        <v>32</v>
      </c>
      <c r="C182" s="112" t="str">
        <f>IF(B182=0, -10, IF(B182=1, -5, "0"))</f>
        <v>0</v>
      </c>
      <c r="D182" s="127"/>
      <c r="E182" s="74"/>
      <c r="F182" s="158"/>
    </row>
    <row r="183" spans="1:7" x14ac:dyDescent="0.3">
      <c r="A183" s="53" t="s">
        <v>375</v>
      </c>
      <c r="B183" s="109">
        <v>0</v>
      </c>
      <c r="C183" s="122"/>
      <c r="D183" s="180"/>
      <c r="E183" s="95"/>
      <c r="F183" s="158"/>
      <c r="G183" s="106"/>
    </row>
    <row r="184" spans="1:7" x14ac:dyDescent="0.3">
      <c r="A184" s="164" t="s">
        <v>362</v>
      </c>
      <c r="B184" s="109" t="s">
        <v>32</v>
      </c>
      <c r="C184" s="122" t="str">
        <f>IF(B184=0, -5, "0")</f>
        <v>0</v>
      </c>
      <c r="D184" s="127"/>
      <c r="E184" s="74"/>
      <c r="F184" s="158"/>
    </row>
    <row r="185" spans="1:7" ht="18" x14ac:dyDescent="0.3">
      <c r="A185" s="53" t="s">
        <v>136</v>
      </c>
      <c r="B185" s="109">
        <v>0</v>
      </c>
      <c r="C185" s="109"/>
      <c r="D185" s="115"/>
      <c r="E185" s="73"/>
      <c r="F185" s="158"/>
    </row>
    <row r="186" spans="1:7" ht="28.5" customHeight="1" x14ac:dyDescent="0.35">
      <c r="A186" s="221" t="s">
        <v>186</v>
      </c>
      <c r="B186" s="109" t="s">
        <v>32</v>
      </c>
      <c r="C186" s="112" t="str">
        <f>IF(B186=0, -10, "0")</f>
        <v>0</v>
      </c>
      <c r="D186" s="194"/>
      <c r="E186" s="73"/>
      <c r="F186" s="158"/>
    </row>
    <row r="187" spans="1:7" x14ac:dyDescent="0.3">
      <c r="A187" s="53" t="s">
        <v>251</v>
      </c>
      <c r="B187" s="109">
        <v>0</v>
      </c>
      <c r="C187" s="109"/>
      <c r="D187" s="95"/>
      <c r="E187" s="73"/>
      <c r="F187" s="158"/>
    </row>
    <row r="188" spans="1:7" ht="21" customHeight="1" x14ac:dyDescent="0.3">
      <c r="A188" s="53" t="s">
        <v>170</v>
      </c>
      <c r="B188" s="109">
        <v>0</v>
      </c>
      <c r="C188" s="109"/>
      <c r="D188" s="95"/>
      <c r="E188" s="74"/>
      <c r="F188" s="158"/>
      <c r="G188" s="106"/>
    </row>
    <row r="189" spans="1:7" ht="21" customHeight="1" x14ac:dyDescent="0.35">
      <c r="A189" s="146" t="s">
        <v>398</v>
      </c>
      <c r="B189" s="109">
        <v>0</v>
      </c>
      <c r="C189" s="109"/>
      <c r="D189" s="95"/>
      <c r="E189" s="50"/>
      <c r="F189" s="158"/>
      <c r="G189" s="106"/>
    </row>
    <row r="190" spans="1:7" x14ac:dyDescent="0.3">
      <c r="A190" s="163" t="s">
        <v>155</v>
      </c>
      <c r="B190" s="109" t="s">
        <v>32</v>
      </c>
      <c r="C190" s="122" t="str">
        <f>IF(B190=0, -5, "0")</f>
        <v>0</v>
      </c>
      <c r="D190" s="95"/>
      <c r="E190" s="85"/>
      <c r="F190" s="158"/>
    </row>
    <row r="191" spans="1:7" x14ac:dyDescent="0.3">
      <c r="A191" s="7" t="s">
        <v>75</v>
      </c>
      <c r="B191" s="109">
        <v>0</v>
      </c>
      <c r="C191" s="109"/>
      <c r="D191" s="95"/>
      <c r="E191" s="73"/>
      <c r="F191" s="158"/>
    </row>
    <row r="192" spans="1:7" ht="30" customHeight="1" x14ac:dyDescent="0.3">
      <c r="A192" s="53" t="s">
        <v>178</v>
      </c>
      <c r="B192" s="109">
        <v>0</v>
      </c>
      <c r="C192" s="109"/>
      <c r="D192" s="95"/>
      <c r="E192" s="73"/>
      <c r="F192" s="158"/>
    </row>
    <row r="193" spans="1:7" ht="21.75" customHeight="1" x14ac:dyDescent="0.3">
      <c r="A193" s="53" t="s">
        <v>382</v>
      </c>
      <c r="B193" s="109">
        <v>0</v>
      </c>
      <c r="C193" s="109"/>
      <c r="D193" s="171"/>
      <c r="E193" s="73"/>
      <c r="F193" s="158"/>
    </row>
    <row r="194" spans="1:7" s="91" customFormat="1" ht="42.75" customHeight="1" x14ac:dyDescent="0.3">
      <c r="A194" s="214" t="s">
        <v>387</v>
      </c>
      <c r="B194" s="109" t="s">
        <v>32</v>
      </c>
      <c r="C194" s="112" t="str">
        <f>IF(B194=0, -10, "0")</f>
        <v>0</v>
      </c>
      <c r="D194" s="95"/>
      <c r="E194" s="85"/>
      <c r="F194" s="158"/>
      <c r="G194" s="106"/>
    </row>
    <row r="195" spans="1:7" s="91" customFormat="1" ht="20.25" customHeight="1" x14ac:dyDescent="0.3">
      <c r="A195" s="328" t="s">
        <v>378</v>
      </c>
      <c r="B195" s="328"/>
      <c r="C195" s="328"/>
      <c r="D195" s="328"/>
      <c r="E195" s="328"/>
      <c r="F195" s="328"/>
      <c r="G195" s="106"/>
    </row>
    <row r="196" spans="1:7" s="91" customFormat="1" ht="35.25" customHeight="1" x14ac:dyDescent="0.3">
      <c r="A196" s="4" t="s">
        <v>360</v>
      </c>
      <c r="B196" s="109">
        <v>0</v>
      </c>
      <c r="C196" s="110"/>
      <c r="D196" s="95"/>
      <c r="E196" s="85"/>
      <c r="F196" s="158"/>
      <c r="G196" s="106"/>
    </row>
    <row r="197" spans="1:7" s="91" customFormat="1" ht="25.5" customHeight="1" x14ac:dyDescent="0.3">
      <c r="A197" s="53" t="s">
        <v>385</v>
      </c>
      <c r="B197" s="109">
        <v>0</v>
      </c>
      <c r="C197" s="110"/>
      <c r="D197" s="95"/>
      <c r="E197" s="85"/>
      <c r="F197" s="158"/>
      <c r="G197" s="106"/>
    </row>
    <row r="198" spans="1:7" s="91" customFormat="1" ht="33" customHeight="1" x14ac:dyDescent="0.3">
      <c r="A198" s="9" t="s">
        <v>390</v>
      </c>
      <c r="B198" s="109">
        <v>0</v>
      </c>
      <c r="C198" s="110"/>
      <c r="D198" s="95"/>
      <c r="E198" s="85"/>
      <c r="F198" s="158"/>
      <c r="G198" s="106"/>
    </row>
    <row r="199" spans="1:7" s="91" customFormat="1" ht="22.5" customHeight="1" x14ac:dyDescent="0.3">
      <c r="A199" s="9" t="s">
        <v>391</v>
      </c>
      <c r="B199" s="109">
        <v>0</v>
      </c>
      <c r="C199" s="122"/>
      <c r="D199" s="95"/>
      <c r="E199" s="85"/>
      <c r="F199" s="158"/>
      <c r="G199" s="106"/>
    </row>
    <row r="200" spans="1:7" ht="45" x14ac:dyDescent="0.3">
      <c r="A200" s="7" t="s">
        <v>249</v>
      </c>
      <c r="B200" s="225" t="str">
        <f>IF(D200=1, 2, IF(AND(D200&lt;1,D200&gt;0), 1, "0"))</f>
        <v>0</v>
      </c>
      <c r="C200" s="109"/>
      <c r="D200" s="226" t="str">
        <f>IFERROR(E200/F200,"N.A")</f>
        <v>N.A</v>
      </c>
      <c r="E200" s="227">
        <f>COUNTIF('A3 Exploitation'!F165:F199,"ok")</f>
        <v>0</v>
      </c>
      <c r="F200" s="228">
        <f>COUNTA('A3 Exploitation'!F165:F199)</f>
        <v>0</v>
      </c>
      <c r="G200" s="106"/>
    </row>
    <row r="201" spans="1:7" x14ac:dyDescent="0.3">
      <c r="A201" s="252" t="s">
        <v>36</v>
      </c>
      <c r="B201" s="252"/>
      <c r="C201" s="252"/>
      <c r="D201" s="252">
        <f>SUM(B176:C194,B196:C200)</f>
        <v>0</v>
      </c>
    </row>
    <row r="202" spans="1:7" x14ac:dyDescent="0.3">
      <c r="A202" s="248" t="s">
        <v>35</v>
      </c>
      <c r="B202" s="249"/>
      <c r="C202" s="250"/>
      <c r="D202" s="251">
        <f>D201/(COUNT(B176:C194,B196:C200)*2)</f>
        <v>0</v>
      </c>
    </row>
    <row r="203" spans="1:7" x14ac:dyDescent="0.3">
      <c r="A203" s="117"/>
      <c r="B203" s="103"/>
      <c r="C203" s="111"/>
      <c r="D203" s="103"/>
    </row>
    <row r="204" spans="1:7" ht="18" x14ac:dyDescent="0.35">
      <c r="A204" s="268" t="s">
        <v>126</v>
      </c>
      <c r="B204" s="269"/>
      <c r="C204" s="270"/>
      <c r="D204" s="271">
        <f>SUM(D172,D201)</f>
        <v>0</v>
      </c>
    </row>
    <row r="205" spans="1:7" ht="18" x14ac:dyDescent="0.35">
      <c r="A205" s="268" t="s">
        <v>201</v>
      </c>
      <c r="B205" s="269"/>
      <c r="C205" s="270"/>
      <c r="D205" s="272">
        <f>D204/(COUNT(B165:C171,B176:C194,B196:C200)*2)</f>
        <v>0</v>
      </c>
    </row>
    <row r="206" spans="1:7" x14ac:dyDescent="0.3">
      <c r="A206" s="117"/>
      <c r="B206" s="103"/>
      <c r="C206" s="111"/>
      <c r="D206" s="103"/>
    </row>
    <row r="207" spans="1:7" ht="18" x14ac:dyDescent="0.35">
      <c r="A207" s="280" t="s">
        <v>154</v>
      </c>
      <c r="B207" s="280"/>
      <c r="C207" s="280"/>
      <c r="D207" s="280"/>
      <c r="E207" s="280"/>
      <c r="F207" s="281"/>
    </row>
    <row r="208" spans="1:7" x14ac:dyDescent="0.3">
      <c r="A208" s="128">
        <f>B11</f>
        <v>0</v>
      </c>
      <c r="B208" s="103"/>
      <c r="C208" s="111"/>
      <c r="D208" s="103"/>
    </row>
    <row r="209" spans="1:7" ht="16.5" customHeight="1" x14ac:dyDescent="0.3">
      <c r="A209" s="322" t="s">
        <v>30</v>
      </c>
      <c r="B209" s="323" t="s">
        <v>31</v>
      </c>
      <c r="C209" s="323"/>
      <c r="D209" s="323" t="s">
        <v>46</v>
      </c>
      <c r="E209" s="324" t="s">
        <v>310</v>
      </c>
      <c r="F209" s="324" t="s">
        <v>359</v>
      </c>
      <c r="G209" s="106"/>
    </row>
    <row r="210" spans="1:7" ht="16.5" customHeight="1" x14ac:dyDescent="0.3">
      <c r="A210" s="322"/>
      <c r="B210" s="247" t="s">
        <v>34</v>
      </c>
      <c r="C210" s="247" t="s">
        <v>33</v>
      </c>
      <c r="D210" s="323"/>
      <c r="E210" s="324"/>
      <c r="F210" s="324"/>
    </row>
    <row r="211" spans="1:7" ht="18" x14ac:dyDescent="0.3">
      <c r="A211" s="149" t="s">
        <v>145</v>
      </c>
      <c r="B211" s="150"/>
      <c r="C211" s="150"/>
      <c r="D211" s="150"/>
      <c r="E211" s="150"/>
      <c r="F211" s="152"/>
    </row>
    <row r="212" spans="1:7" x14ac:dyDescent="0.3">
      <c r="A212" s="6" t="s">
        <v>53</v>
      </c>
      <c r="B212" s="109">
        <v>0</v>
      </c>
      <c r="C212" s="109"/>
      <c r="D212" s="74"/>
      <c r="E212" s="73"/>
      <c r="F212" s="158"/>
    </row>
    <row r="213" spans="1:7" x14ac:dyDescent="0.3">
      <c r="A213" s="9" t="s">
        <v>255</v>
      </c>
      <c r="B213" s="109">
        <v>0</v>
      </c>
      <c r="C213" s="109"/>
      <c r="D213" s="74"/>
      <c r="E213" s="85"/>
      <c r="F213" s="158"/>
    </row>
    <row r="214" spans="1:7" x14ac:dyDescent="0.3">
      <c r="A214" s="6" t="s">
        <v>91</v>
      </c>
      <c r="B214" s="109">
        <v>0</v>
      </c>
      <c r="C214" s="109"/>
      <c r="D214" s="74"/>
      <c r="E214" s="73"/>
      <c r="F214" s="158"/>
    </row>
    <row r="215" spans="1:7" x14ac:dyDescent="0.3">
      <c r="A215" s="6" t="s">
        <v>141</v>
      </c>
      <c r="B215" s="109">
        <v>0</v>
      </c>
      <c r="C215" s="109"/>
      <c r="D215" s="74"/>
      <c r="E215" s="73"/>
      <c r="F215" s="158"/>
    </row>
    <row r="216" spans="1:7" x14ac:dyDescent="0.3">
      <c r="A216" s="9" t="s">
        <v>140</v>
      </c>
      <c r="B216" s="109">
        <v>0</v>
      </c>
      <c r="C216" s="109"/>
      <c r="D216" s="74"/>
      <c r="E216" s="73"/>
      <c r="F216" s="158"/>
    </row>
    <row r="217" spans="1:7" x14ac:dyDescent="0.3">
      <c r="A217" s="9" t="s">
        <v>27</v>
      </c>
      <c r="B217" s="109">
        <v>0</v>
      </c>
      <c r="C217" s="109"/>
      <c r="D217" s="74"/>
      <c r="E217" s="73"/>
      <c r="F217" s="158"/>
    </row>
    <row r="218" spans="1:7" ht="18" x14ac:dyDescent="0.3">
      <c r="A218" s="9" t="s">
        <v>142</v>
      </c>
      <c r="B218" s="109">
        <v>0</v>
      </c>
      <c r="C218" s="109"/>
      <c r="D218" s="124"/>
      <c r="E218" s="73"/>
      <c r="F218" s="158"/>
    </row>
    <row r="219" spans="1:7" ht="17.25" x14ac:dyDescent="0.35">
      <c r="A219" s="222" t="s">
        <v>256</v>
      </c>
      <c r="B219" s="109" t="s">
        <v>32</v>
      </c>
      <c r="C219" s="112" t="str">
        <f>IF(B219=0, -10, IF(B219=1, -5, "0"))</f>
        <v>0</v>
      </c>
      <c r="D219" s="74"/>
      <c r="E219" s="73"/>
      <c r="F219" s="158"/>
    </row>
    <row r="220" spans="1:7" x14ac:dyDescent="0.3">
      <c r="A220" s="161" t="s">
        <v>313</v>
      </c>
      <c r="B220" s="109" t="s">
        <v>32</v>
      </c>
      <c r="C220" s="122" t="str">
        <f>IF(B220=0, -5, "0")</f>
        <v>0</v>
      </c>
      <c r="D220" s="95"/>
      <c r="E220" s="73"/>
      <c r="F220" s="158"/>
      <c r="G220" s="106"/>
    </row>
    <row r="221" spans="1:7" x14ac:dyDescent="0.3">
      <c r="A221" s="54" t="s">
        <v>132</v>
      </c>
      <c r="B221" s="109">
        <v>0</v>
      </c>
      <c r="C221" s="109"/>
      <c r="D221" s="74"/>
      <c r="E221" s="73"/>
      <c r="F221" s="158"/>
    </row>
    <row r="222" spans="1:7" x14ac:dyDescent="0.3">
      <c r="A222" s="248" t="s">
        <v>36</v>
      </c>
      <c r="B222" s="248"/>
      <c r="C222" s="248"/>
      <c r="D222" s="248">
        <f>SUM(B212:C221)</f>
        <v>0</v>
      </c>
    </row>
    <row r="223" spans="1:7" x14ac:dyDescent="0.3">
      <c r="A223" s="248" t="s">
        <v>35</v>
      </c>
      <c r="B223" s="249"/>
      <c r="C223" s="250"/>
      <c r="D223" s="251">
        <f>D222/(COUNT(B212:C221)*2)</f>
        <v>0</v>
      </c>
    </row>
    <row r="224" spans="1:7" x14ac:dyDescent="0.3">
      <c r="A224" s="117"/>
      <c r="B224" s="103"/>
      <c r="C224" s="111"/>
      <c r="D224" s="103"/>
      <c r="G224" s="106"/>
    </row>
    <row r="225" spans="1:7" ht="18" x14ac:dyDescent="0.3">
      <c r="A225" s="149" t="s">
        <v>69</v>
      </c>
      <c r="B225" s="150"/>
      <c r="C225" s="150"/>
      <c r="D225" s="150"/>
      <c r="E225" s="150"/>
      <c r="F225" s="152"/>
    </row>
    <row r="226" spans="1:7" x14ac:dyDescent="0.3">
      <c r="A226" s="53" t="s">
        <v>363</v>
      </c>
      <c r="B226" s="109">
        <v>0</v>
      </c>
      <c r="C226" s="109"/>
      <c r="D226" s="74"/>
      <c r="E226" s="85"/>
      <c r="F226" s="158"/>
      <c r="G226" s="106"/>
    </row>
    <row r="227" spans="1:7" ht="45" x14ac:dyDescent="0.3">
      <c r="A227" s="162" t="s">
        <v>314</v>
      </c>
      <c r="B227" s="109" t="s">
        <v>32</v>
      </c>
      <c r="C227" s="122" t="str">
        <f>IF(B227=0, -5, "0")</f>
        <v>0</v>
      </c>
      <c r="D227" s="74"/>
      <c r="E227" s="73"/>
      <c r="F227" s="158"/>
      <c r="G227" s="106"/>
    </row>
    <row r="228" spans="1:7" ht="28.5" customHeight="1" x14ac:dyDescent="0.3">
      <c r="A228" s="4" t="s">
        <v>173</v>
      </c>
      <c r="B228" s="109">
        <v>0</v>
      </c>
      <c r="C228" s="112"/>
      <c r="D228" s="92"/>
      <c r="E228" s="73"/>
      <c r="F228" s="158"/>
    </row>
    <row r="229" spans="1:7" ht="30" x14ac:dyDescent="0.3">
      <c r="A229" s="53" t="s">
        <v>160</v>
      </c>
      <c r="B229" s="109">
        <v>0</v>
      </c>
      <c r="C229" s="112"/>
      <c r="D229" s="92"/>
      <c r="E229" s="74"/>
      <c r="F229" s="158"/>
    </row>
    <row r="230" spans="1:7" ht="49.5" x14ac:dyDescent="0.35">
      <c r="A230" s="223" t="s">
        <v>387</v>
      </c>
      <c r="B230" s="109" t="s">
        <v>32</v>
      </c>
      <c r="C230" s="112" t="str">
        <f>IF(B230=0, -10, "0")</f>
        <v>0</v>
      </c>
      <c r="D230" s="126"/>
      <c r="E230" s="73"/>
      <c r="F230" s="158"/>
    </row>
    <row r="231" spans="1:7" ht="18" x14ac:dyDescent="0.3">
      <c r="A231" s="53" t="s">
        <v>59</v>
      </c>
      <c r="B231" s="109">
        <v>0</v>
      </c>
      <c r="C231" s="109"/>
      <c r="D231" s="124"/>
      <c r="E231" s="73"/>
      <c r="F231" s="158"/>
    </row>
    <row r="232" spans="1:7" x14ac:dyDescent="0.3">
      <c r="A232" s="4" t="s">
        <v>64</v>
      </c>
      <c r="B232" s="109">
        <v>0</v>
      </c>
      <c r="C232" s="110"/>
      <c r="D232" s="127"/>
      <c r="E232" s="74"/>
      <c r="F232" s="158"/>
    </row>
    <row r="233" spans="1:7" x14ac:dyDescent="0.3">
      <c r="A233" s="53" t="s">
        <v>251</v>
      </c>
      <c r="B233" s="109">
        <v>0</v>
      </c>
      <c r="C233" s="109"/>
      <c r="D233" s="127"/>
      <c r="E233" s="73"/>
      <c r="F233" s="158"/>
    </row>
    <row r="234" spans="1:7" x14ac:dyDescent="0.3">
      <c r="A234" s="4" t="s">
        <v>170</v>
      </c>
      <c r="B234" s="109">
        <v>0</v>
      </c>
      <c r="C234" s="109"/>
      <c r="D234" s="74"/>
      <c r="E234" s="73"/>
      <c r="F234" s="158"/>
    </row>
    <row r="235" spans="1:7" ht="30" x14ac:dyDescent="0.3">
      <c r="A235" s="175" t="s">
        <v>162</v>
      </c>
      <c r="B235" s="109" t="s">
        <v>32</v>
      </c>
      <c r="C235" s="122" t="str">
        <f>IF(B235=0, -5, "0")</f>
        <v>0</v>
      </c>
      <c r="D235" s="194"/>
      <c r="E235" s="74"/>
      <c r="F235" s="158"/>
      <c r="G235" s="106"/>
    </row>
    <row r="236" spans="1:7" ht="18" x14ac:dyDescent="0.3">
      <c r="A236" s="53" t="s">
        <v>144</v>
      </c>
      <c r="B236" s="109">
        <v>0</v>
      </c>
      <c r="C236" s="109"/>
      <c r="D236" s="124"/>
      <c r="E236" s="73"/>
      <c r="F236" s="158"/>
    </row>
    <row r="237" spans="1:7" ht="21" customHeight="1" x14ac:dyDescent="0.3">
      <c r="A237" s="7" t="s">
        <v>146</v>
      </c>
      <c r="B237" s="109">
        <v>0</v>
      </c>
      <c r="C237" s="109"/>
      <c r="D237" s="74"/>
      <c r="E237" s="73"/>
      <c r="F237" s="158"/>
      <c r="G237" s="106"/>
    </row>
    <row r="238" spans="1:7" x14ac:dyDescent="0.3">
      <c r="A238" s="163" t="s">
        <v>66</v>
      </c>
      <c r="B238" s="109" t="s">
        <v>32</v>
      </c>
      <c r="C238" s="122" t="str">
        <f>IF(B238=0, -5, "0")</f>
        <v>0</v>
      </c>
      <c r="D238" s="194"/>
      <c r="E238" s="73"/>
      <c r="F238" s="158"/>
      <c r="G238" s="106"/>
    </row>
    <row r="239" spans="1:7" ht="19.5" customHeight="1" x14ac:dyDescent="0.35">
      <c r="A239" s="146" t="s">
        <v>396</v>
      </c>
      <c r="B239" s="109">
        <v>0</v>
      </c>
      <c r="C239" s="110"/>
      <c r="D239" s="74"/>
      <c r="E239" s="50"/>
      <c r="F239" s="158"/>
      <c r="G239" s="106"/>
    </row>
    <row r="240" spans="1:7" x14ac:dyDescent="0.3">
      <c r="A240" s="163" t="s">
        <v>155</v>
      </c>
      <c r="B240" s="109" t="s">
        <v>32</v>
      </c>
      <c r="C240" s="122" t="str">
        <f>IF(B240=0, -5, "0")</f>
        <v>0</v>
      </c>
      <c r="D240" s="95"/>
      <c r="E240" s="73"/>
      <c r="F240" s="158"/>
      <c r="G240" s="106"/>
    </row>
    <row r="241" spans="1:7" x14ac:dyDescent="0.3">
      <c r="A241" s="7" t="s">
        <v>75</v>
      </c>
      <c r="B241" s="109">
        <v>0</v>
      </c>
      <c r="C241" s="109"/>
      <c r="D241" s="74"/>
      <c r="E241" s="73"/>
      <c r="F241" s="158"/>
      <c r="G241" s="106"/>
    </row>
    <row r="242" spans="1:7" ht="30" x14ac:dyDescent="0.3">
      <c r="A242" s="53" t="s">
        <v>178</v>
      </c>
      <c r="B242" s="109">
        <v>0</v>
      </c>
      <c r="C242" s="109"/>
      <c r="D242" s="107"/>
      <c r="E242" s="73"/>
      <c r="F242" s="158"/>
      <c r="G242" s="106"/>
    </row>
    <row r="243" spans="1:7" s="91" customFormat="1" x14ac:dyDescent="0.3">
      <c r="A243" s="41" t="s">
        <v>382</v>
      </c>
      <c r="B243" s="109">
        <v>0</v>
      </c>
      <c r="C243" s="110"/>
      <c r="D243" s="171"/>
      <c r="E243" s="85"/>
      <c r="F243" s="158"/>
      <c r="G243" s="106"/>
    </row>
    <row r="244" spans="1:7" x14ac:dyDescent="0.3">
      <c r="A244" s="248" t="s">
        <v>36</v>
      </c>
      <c r="B244" s="248"/>
      <c r="C244" s="248"/>
      <c r="D244" s="248">
        <f>SUM(B226:C243)</f>
        <v>0</v>
      </c>
    </row>
    <row r="245" spans="1:7" x14ac:dyDescent="0.3">
      <c r="A245" s="248" t="s">
        <v>35</v>
      </c>
      <c r="B245" s="249"/>
      <c r="C245" s="250"/>
      <c r="D245" s="251">
        <f>D244/(COUNT(B226:C243)*2)</f>
        <v>0</v>
      </c>
    </row>
    <row r="246" spans="1:7" x14ac:dyDescent="0.3">
      <c r="A246" s="117"/>
      <c r="B246" s="103"/>
      <c r="C246" s="111"/>
      <c r="D246" s="103"/>
    </row>
    <row r="247" spans="1:7" ht="18" x14ac:dyDescent="0.3">
      <c r="A247" s="149" t="s">
        <v>172</v>
      </c>
      <c r="B247" s="150"/>
      <c r="C247" s="150"/>
      <c r="D247" s="150"/>
      <c r="E247" s="150"/>
      <c r="F247" s="152"/>
    </row>
    <row r="248" spans="1:7" ht="30" x14ac:dyDescent="0.3">
      <c r="A248" s="4" t="s">
        <v>182</v>
      </c>
      <c r="B248" s="109">
        <v>0</v>
      </c>
      <c r="C248" s="109"/>
      <c r="D248" s="113"/>
      <c r="E248" s="73"/>
      <c r="F248" s="158"/>
    </row>
    <row r="249" spans="1:7" x14ac:dyDescent="0.3">
      <c r="A249" s="163" t="s">
        <v>364</v>
      </c>
      <c r="B249" s="109" t="s">
        <v>32</v>
      </c>
      <c r="C249" s="122" t="str">
        <f>IF(B249=0, -5, "0")</f>
        <v>0</v>
      </c>
      <c r="D249" s="113"/>
      <c r="E249" s="73"/>
      <c r="F249" s="158"/>
    </row>
    <row r="250" spans="1:7" x14ac:dyDescent="0.3">
      <c r="A250" s="214" t="s">
        <v>55</v>
      </c>
      <c r="B250" s="109" t="s">
        <v>32</v>
      </c>
      <c r="C250" s="112" t="str">
        <f>IF(B250=0, -10, IF(B250=1, -5, "0"))</f>
        <v>0</v>
      </c>
      <c r="D250" s="123"/>
      <c r="E250" s="85"/>
      <c r="F250" s="158"/>
    </row>
    <row r="251" spans="1:7" x14ac:dyDescent="0.3">
      <c r="A251" s="214" t="s">
        <v>374</v>
      </c>
      <c r="B251" s="109" t="s">
        <v>32</v>
      </c>
      <c r="C251" s="112" t="str">
        <f>IF(B251=0, -10, "0")</f>
        <v>0</v>
      </c>
      <c r="D251" s="174"/>
      <c r="E251" s="85"/>
      <c r="F251" s="158"/>
      <c r="G251" s="106"/>
    </row>
    <row r="252" spans="1:7" ht="30" x14ac:dyDescent="0.3">
      <c r="A252" s="162" t="s">
        <v>161</v>
      </c>
      <c r="B252" s="109" t="s">
        <v>32</v>
      </c>
      <c r="C252" s="122" t="str">
        <f>IF(B252=0, -5, "0")</f>
        <v>0</v>
      </c>
      <c r="D252" s="108"/>
      <c r="E252" s="73"/>
      <c r="F252" s="158"/>
    </row>
    <row r="253" spans="1:7" x14ac:dyDescent="0.3">
      <c r="A253" s="4" t="s">
        <v>224</v>
      </c>
      <c r="B253" s="109">
        <v>0</v>
      </c>
      <c r="C253" s="109"/>
      <c r="D253" s="108"/>
      <c r="E253" s="73"/>
      <c r="F253" s="158"/>
    </row>
    <row r="254" spans="1:7" x14ac:dyDescent="0.3">
      <c r="A254" s="53" t="s">
        <v>257</v>
      </c>
      <c r="B254" s="109">
        <v>0</v>
      </c>
      <c r="C254" s="110"/>
      <c r="D254" s="129"/>
      <c r="E254" s="85"/>
      <c r="F254" s="158"/>
    </row>
    <row r="255" spans="1:7" x14ac:dyDescent="0.3">
      <c r="A255" s="53" t="s">
        <v>143</v>
      </c>
      <c r="B255" s="109">
        <v>0</v>
      </c>
      <c r="C255" s="109"/>
      <c r="D255" s="114"/>
      <c r="E255" s="73"/>
      <c r="F255" s="158"/>
    </row>
    <row r="256" spans="1:7" x14ac:dyDescent="0.3">
      <c r="A256" s="328" t="s">
        <v>378</v>
      </c>
      <c r="B256" s="328"/>
      <c r="C256" s="328"/>
      <c r="D256" s="328"/>
      <c r="E256" s="328"/>
      <c r="F256" s="328"/>
    </row>
    <row r="257" spans="1:7" ht="31.5" customHeight="1" x14ac:dyDescent="0.3">
      <c r="A257" s="43" t="s">
        <v>360</v>
      </c>
      <c r="B257" s="109">
        <v>0</v>
      </c>
      <c r="C257" s="181"/>
      <c r="D257" s="181"/>
      <c r="E257" s="181"/>
      <c r="F257" s="158"/>
      <c r="G257" s="106"/>
    </row>
    <row r="258" spans="1:7" x14ac:dyDescent="0.3">
      <c r="A258" s="41" t="s">
        <v>385</v>
      </c>
      <c r="B258" s="109">
        <v>0</v>
      </c>
      <c r="C258" s="110"/>
      <c r="D258" s="119"/>
      <c r="E258" s="85"/>
      <c r="F258" s="158"/>
      <c r="G258" s="106"/>
    </row>
    <row r="259" spans="1:7" ht="30" x14ac:dyDescent="0.3">
      <c r="A259" s="173" t="s">
        <v>390</v>
      </c>
      <c r="B259" s="109">
        <v>0</v>
      </c>
      <c r="C259" s="110"/>
      <c r="D259" s="119"/>
      <c r="E259" s="85"/>
      <c r="F259" s="158"/>
      <c r="G259" s="106"/>
    </row>
    <row r="260" spans="1:7" x14ac:dyDescent="0.3">
      <c r="A260" s="173" t="s">
        <v>391</v>
      </c>
      <c r="B260" s="109">
        <v>0</v>
      </c>
      <c r="C260" s="110"/>
      <c r="D260" s="119"/>
      <c r="E260" s="85"/>
      <c r="F260" s="158"/>
      <c r="G260" s="106"/>
    </row>
    <row r="261" spans="1:7" ht="45" x14ac:dyDescent="0.3">
      <c r="A261" s="41" t="s">
        <v>249</v>
      </c>
      <c r="B261" s="225" t="str">
        <f>IF(D261=1, 2, IF(AND(D261&lt;1,D261&gt;0), 1, "0"))</f>
        <v>0</v>
      </c>
      <c r="C261" s="116"/>
      <c r="D261" s="226" t="str">
        <f>IFERROR(E261/F261,"N.A")</f>
        <v>N.A</v>
      </c>
      <c r="E261" s="227">
        <f>COUNTIF('A3 Exploitation'!F212:F260,"ok")</f>
        <v>0</v>
      </c>
      <c r="F261" s="228">
        <f>COUNTA('A3 Exploitation'!F212:F260)</f>
        <v>0</v>
      </c>
    </row>
    <row r="262" spans="1:7" x14ac:dyDescent="0.3">
      <c r="A262" s="248" t="s">
        <v>36</v>
      </c>
      <c r="B262" s="248"/>
      <c r="C262" s="248"/>
      <c r="D262" s="248">
        <f>SUM(B248:C255,B257:C261)</f>
        <v>0</v>
      </c>
    </row>
    <row r="263" spans="1:7" x14ac:dyDescent="0.3">
      <c r="A263" s="248" t="s">
        <v>35</v>
      </c>
      <c r="B263" s="249"/>
      <c r="C263" s="250"/>
      <c r="D263" s="251">
        <f>D262/(COUNT(B248:C255,B257:C261)*2)</f>
        <v>0</v>
      </c>
    </row>
    <row r="264" spans="1:7" x14ac:dyDescent="0.3">
      <c r="A264" s="117"/>
      <c r="B264" s="103"/>
      <c r="C264" s="111"/>
      <c r="D264" s="103"/>
    </row>
    <row r="265" spans="1:7" ht="18" x14ac:dyDescent="0.35">
      <c r="A265" s="268" t="s">
        <v>70</v>
      </c>
      <c r="B265" s="269"/>
      <c r="C265" s="270"/>
      <c r="D265" s="271">
        <f>SUM(D262,D222,D244)</f>
        <v>0</v>
      </c>
    </row>
    <row r="266" spans="1:7" ht="18" x14ac:dyDescent="0.35">
      <c r="A266" s="274" t="s">
        <v>202</v>
      </c>
      <c r="B266" s="275"/>
      <c r="C266" s="276"/>
      <c r="D266" s="277">
        <f>D265/(COUNT(B226:C243,B248:C255,B212:C221,B257:C261)*2)</f>
        <v>0</v>
      </c>
    </row>
    <row r="267" spans="1:7" s="13" customFormat="1" ht="18" x14ac:dyDescent="0.35">
      <c r="A267" s="16"/>
      <c r="B267" s="130"/>
      <c r="C267" s="130"/>
      <c r="D267" s="131"/>
      <c r="F267" s="160"/>
      <c r="G267" s="168"/>
    </row>
    <row r="268" spans="1:7" s="13" customFormat="1" ht="18" x14ac:dyDescent="0.35">
      <c r="A268" s="280" t="s">
        <v>71</v>
      </c>
      <c r="B268" s="280"/>
      <c r="C268" s="280"/>
      <c r="D268" s="280"/>
      <c r="E268" s="280"/>
      <c r="F268" s="281"/>
      <c r="G268" s="168"/>
    </row>
    <row r="269" spans="1:7" s="13" customFormat="1" x14ac:dyDescent="0.3">
      <c r="A269" s="118">
        <f>B11</f>
        <v>0</v>
      </c>
      <c r="B269" s="103"/>
      <c r="C269" s="111"/>
      <c r="D269" s="103"/>
      <c r="F269" s="160"/>
      <c r="G269" s="168"/>
    </row>
    <row r="270" spans="1:7" s="13" customFormat="1" ht="16.5" customHeight="1" x14ac:dyDescent="0.3">
      <c r="A270" s="322" t="s">
        <v>30</v>
      </c>
      <c r="B270" s="323" t="s">
        <v>31</v>
      </c>
      <c r="C270" s="323"/>
      <c r="D270" s="323" t="s">
        <v>46</v>
      </c>
      <c r="E270" s="324" t="s">
        <v>310</v>
      </c>
      <c r="F270" s="324" t="s">
        <v>359</v>
      </c>
      <c r="G270" s="168"/>
    </row>
    <row r="271" spans="1:7" s="13" customFormat="1" ht="16.5" customHeight="1" x14ac:dyDescent="0.3">
      <c r="A271" s="322"/>
      <c r="B271" s="247" t="s">
        <v>34</v>
      </c>
      <c r="C271" s="247" t="s">
        <v>33</v>
      </c>
      <c r="D271" s="323"/>
      <c r="E271" s="324"/>
      <c r="F271" s="324"/>
      <c r="G271" s="168"/>
    </row>
    <row r="272" spans="1:7" s="13" customFormat="1" ht="18" x14ac:dyDescent="0.3">
      <c r="A272" s="149" t="s">
        <v>72</v>
      </c>
      <c r="B272" s="150"/>
      <c r="C272" s="150"/>
      <c r="D272" s="150"/>
      <c r="E272" s="150"/>
      <c r="F272" s="152"/>
      <c r="G272" s="168"/>
    </row>
    <row r="273" spans="1:7" s="13" customFormat="1" x14ac:dyDescent="0.3">
      <c r="A273" s="176" t="s">
        <v>363</v>
      </c>
      <c r="B273" s="109">
        <v>0</v>
      </c>
      <c r="C273" s="122"/>
      <c r="D273" s="74"/>
      <c r="E273" s="85"/>
      <c r="F273" s="158"/>
      <c r="G273" s="106"/>
    </row>
    <row r="274" spans="1:7" s="13" customFormat="1" ht="18" x14ac:dyDescent="0.3">
      <c r="A274" s="6" t="s">
        <v>135</v>
      </c>
      <c r="B274" s="109">
        <v>0</v>
      </c>
      <c r="C274" s="109"/>
      <c r="D274" s="124"/>
      <c r="E274" s="85"/>
      <c r="F274" s="158"/>
      <c r="G274" s="168"/>
    </row>
    <row r="275" spans="1:7" s="13" customFormat="1" ht="18" x14ac:dyDescent="0.3">
      <c r="A275" s="9" t="s">
        <v>258</v>
      </c>
      <c r="B275" s="109">
        <v>0</v>
      </c>
      <c r="C275" s="109"/>
      <c r="D275" s="124"/>
      <c r="E275" s="85"/>
      <c r="F275" s="158"/>
      <c r="G275" s="168"/>
    </row>
    <row r="276" spans="1:7" s="13" customFormat="1" x14ac:dyDescent="0.3">
      <c r="A276" s="9" t="s">
        <v>259</v>
      </c>
      <c r="B276" s="109">
        <v>0</v>
      </c>
      <c r="C276" s="109"/>
      <c r="D276" s="74"/>
      <c r="E276" s="85"/>
      <c r="F276" s="158"/>
      <c r="G276" s="168"/>
    </row>
    <row r="277" spans="1:7" s="13" customFormat="1" ht="18" x14ac:dyDescent="0.3">
      <c r="A277" s="9" t="s">
        <v>27</v>
      </c>
      <c r="B277" s="109">
        <v>0</v>
      </c>
      <c r="C277" s="109"/>
      <c r="D277" s="124"/>
      <c r="E277" s="85"/>
      <c r="F277" s="158"/>
      <c r="G277" s="168"/>
    </row>
    <row r="278" spans="1:7" s="13" customFormat="1" x14ac:dyDescent="0.3">
      <c r="A278" s="162" t="s">
        <v>148</v>
      </c>
      <c r="B278" s="109" t="s">
        <v>32</v>
      </c>
      <c r="C278" s="122" t="str">
        <f>IF(B278=0, -5, "0")</f>
        <v>0</v>
      </c>
      <c r="D278" s="85"/>
      <c r="E278" s="85"/>
      <c r="F278" s="158"/>
      <c r="G278" s="168"/>
    </row>
    <row r="279" spans="1:7" s="13" customFormat="1" ht="30" x14ac:dyDescent="0.3">
      <c r="A279" s="9" t="s">
        <v>174</v>
      </c>
      <c r="B279" s="109">
        <v>0</v>
      </c>
      <c r="C279" s="109"/>
      <c r="D279" s="85"/>
      <c r="E279" s="85"/>
      <c r="F279" s="158"/>
      <c r="G279" s="168"/>
    </row>
    <row r="280" spans="1:7" s="13" customFormat="1" x14ac:dyDescent="0.3">
      <c r="A280" s="9" t="s">
        <v>147</v>
      </c>
      <c r="B280" s="109">
        <v>0</v>
      </c>
      <c r="C280" s="122"/>
      <c r="D280" s="85"/>
      <c r="E280" s="85"/>
      <c r="F280" s="158"/>
      <c r="G280" s="168"/>
    </row>
    <row r="281" spans="1:7" s="13" customFormat="1" x14ac:dyDescent="0.3">
      <c r="A281" s="6" t="s">
        <v>62</v>
      </c>
      <c r="B281" s="109">
        <v>0</v>
      </c>
      <c r="C281" s="109"/>
      <c r="D281" s="85"/>
      <c r="E281" s="85"/>
      <c r="F281" s="158"/>
      <c r="G281" s="168"/>
    </row>
    <row r="282" spans="1:7" s="13" customFormat="1" ht="17.25" x14ac:dyDescent="0.35">
      <c r="A282" s="206" t="s">
        <v>55</v>
      </c>
      <c r="B282" s="109" t="s">
        <v>32</v>
      </c>
      <c r="C282" s="112" t="str">
        <f>IF(B282=0, -10, IF(B282=1, -5, "0"))</f>
        <v>0</v>
      </c>
      <c r="D282" s="74"/>
      <c r="E282" s="85"/>
      <c r="F282" s="158"/>
      <c r="G282" s="168"/>
    </row>
    <row r="283" spans="1:7" s="13" customFormat="1" x14ac:dyDescent="0.3">
      <c r="A283" s="6" t="s">
        <v>132</v>
      </c>
      <c r="B283" s="109">
        <v>0</v>
      </c>
      <c r="C283" s="109"/>
      <c r="D283" s="74"/>
      <c r="E283" s="85"/>
      <c r="F283" s="158"/>
      <c r="G283" s="168"/>
    </row>
    <row r="284" spans="1:7" s="13" customFormat="1" x14ac:dyDescent="0.3">
      <c r="A284" s="6" t="s">
        <v>140</v>
      </c>
      <c r="B284" s="109">
        <v>0</v>
      </c>
      <c r="C284" s="109"/>
      <c r="D284" s="125"/>
      <c r="E284" s="85"/>
      <c r="F284" s="158"/>
      <c r="G284" s="168"/>
    </row>
    <row r="285" spans="1:7" s="13" customFormat="1" x14ac:dyDescent="0.3">
      <c r="A285" s="248" t="s">
        <v>36</v>
      </c>
      <c r="B285" s="248"/>
      <c r="C285" s="248"/>
      <c r="D285" s="248">
        <f>SUM(B273:C284)</f>
        <v>0</v>
      </c>
      <c r="F285" s="160"/>
      <c r="G285" s="168"/>
    </row>
    <row r="286" spans="1:7" s="13" customFormat="1" x14ac:dyDescent="0.3">
      <c r="A286" s="248" t="s">
        <v>35</v>
      </c>
      <c r="B286" s="249"/>
      <c r="C286" s="250"/>
      <c r="D286" s="251">
        <f>D285/(COUNT(B273:C284)*2)</f>
        <v>0</v>
      </c>
      <c r="F286" s="160"/>
      <c r="G286" s="168"/>
    </row>
    <row r="287" spans="1:7" s="13" customFormat="1" x14ac:dyDescent="0.3">
      <c r="A287" s="117"/>
      <c r="B287" s="103"/>
      <c r="C287" s="111"/>
      <c r="D287" s="103"/>
      <c r="F287" s="160"/>
      <c r="G287" s="168"/>
    </row>
    <row r="288" spans="1:7" s="13" customFormat="1" ht="18" x14ac:dyDescent="0.3">
      <c r="A288" s="149" t="s">
        <v>73</v>
      </c>
      <c r="B288" s="150"/>
      <c r="C288" s="150"/>
      <c r="D288" s="150"/>
      <c r="E288" s="150"/>
      <c r="F288" s="152"/>
      <c r="G288" s="168"/>
    </row>
    <row r="289" spans="1:7" s="13" customFormat="1" ht="21.75" customHeight="1" x14ac:dyDescent="0.3">
      <c r="A289" s="165" t="s">
        <v>371</v>
      </c>
      <c r="B289" s="109">
        <v>0</v>
      </c>
      <c r="C289" s="110"/>
      <c r="E289" s="85"/>
      <c r="F289" s="158"/>
      <c r="G289" s="168"/>
    </row>
    <row r="290" spans="1:7" s="13" customFormat="1" x14ac:dyDescent="0.3">
      <c r="A290" s="4" t="s">
        <v>183</v>
      </c>
      <c r="B290" s="109">
        <v>0</v>
      </c>
      <c r="C290" s="109"/>
      <c r="D290" s="126"/>
      <c r="E290" s="85"/>
      <c r="F290" s="158"/>
      <c r="G290" s="168"/>
    </row>
    <row r="291" spans="1:7" s="13" customFormat="1" x14ac:dyDescent="0.3">
      <c r="A291" s="214" t="s">
        <v>404</v>
      </c>
      <c r="B291" s="109" t="s">
        <v>32</v>
      </c>
      <c r="C291" s="112" t="str">
        <f>IF(B291=0, -10, "0")</f>
        <v>0</v>
      </c>
      <c r="D291" s="195"/>
      <c r="E291" s="85"/>
      <c r="F291" s="158"/>
      <c r="G291" s="168"/>
    </row>
    <row r="292" spans="1:7" s="13" customFormat="1" x14ac:dyDescent="0.3">
      <c r="A292" s="53" t="s">
        <v>268</v>
      </c>
      <c r="B292" s="109">
        <v>0</v>
      </c>
      <c r="C292" s="109"/>
      <c r="D292" s="132"/>
      <c r="E292" s="85"/>
      <c r="F292" s="158"/>
      <c r="G292" s="168"/>
    </row>
    <row r="293" spans="1:7" s="13" customFormat="1" x14ac:dyDescent="0.3">
      <c r="A293" s="53" t="s">
        <v>136</v>
      </c>
      <c r="B293" s="109">
        <v>0</v>
      </c>
      <c r="C293" s="109"/>
      <c r="D293" s="126"/>
      <c r="E293" s="85"/>
      <c r="F293" s="158"/>
      <c r="G293" s="168"/>
    </row>
    <row r="294" spans="1:7" s="13" customFormat="1" ht="17.25" x14ac:dyDescent="0.35">
      <c r="A294" s="206" t="s">
        <v>7</v>
      </c>
      <c r="B294" s="109" t="s">
        <v>32</v>
      </c>
      <c r="C294" s="112" t="str">
        <f>IF(B294=0, -10, IF(B294=1, -5, "0"))</f>
        <v>0</v>
      </c>
      <c r="D294" s="126"/>
      <c r="E294" s="85"/>
      <c r="F294" s="158"/>
      <c r="G294" s="168"/>
    </row>
    <row r="295" spans="1:7" s="13" customFormat="1" x14ac:dyDescent="0.3">
      <c r="A295" s="214" t="s">
        <v>374</v>
      </c>
      <c r="B295" s="109" t="s">
        <v>32</v>
      </c>
      <c r="C295" s="112" t="str">
        <f>IF(B295=0, -10, "0")</f>
        <v>0</v>
      </c>
      <c r="D295" s="174"/>
      <c r="E295" s="85"/>
      <c r="F295" s="158"/>
      <c r="G295" s="106"/>
    </row>
    <row r="296" spans="1:7" s="13" customFormat="1" x14ac:dyDescent="0.3">
      <c r="A296" s="4" t="s">
        <v>225</v>
      </c>
      <c r="B296" s="109">
        <v>0</v>
      </c>
      <c r="C296" s="109"/>
      <c r="D296" s="126"/>
      <c r="E296" s="85"/>
      <c r="F296" s="158"/>
      <c r="G296" s="168"/>
    </row>
    <row r="297" spans="1:7" s="13" customFormat="1" ht="29.25" customHeight="1" x14ac:dyDescent="0.3">
      <c r="A297" s="215" t="s">
        <v>387</v>
      </c>
      <c r="B297" s="109" t="s">
        <v>32</v>
      </c>
      <c r="C297" s="112" t="str">
        <f>IF(B297=0, -10, "0")</f>
        <v>0</v>
      </c>
      <c r="D297" s="126"/>
      <c r="E297" s="95"/>
      <c r="F297" s="158"/>
      <c r="G297" s="168"/>
    </row>
    <row r="298" spans="1:7" s="13" customFormat="1" ht="30" x14ac:dyDescent="0.3">
      <c r="A298" s="53" t="s">
        <v>260</v>
      </c>
      <c r="B298" s="109">
        <v>0</v>
      </c>
      <c r="C298" s="109"/>
      <c r="D298" s="126"/>
      <c r="E298" s="85"/>
      <c r="F298" s="158"/>
      <c r="G298" s="168"/>
    </row>
    <row r="299" spans="1:7" s="13" customFormat="1" x14ac:dyDescent="0.3">
      <c r="A299" s="53" t="s">
        <v>170</v>
      </c>
      <c r="B299" s="109">
        <v>0</v>
      </c>
      <c r="C299" s="109"/>
      <c r="D299" s="126"/>
      <c r="E299" s="95"/>
      <c r="F299" s="158"/>
      <c r="G299" s="168"/>
    </row>
    <row r="300" spans="1:7" s="13" customFormat="1" x14ac:dyDescent="0.3">
      <c r="A300" s="53" t="s">
        <v>375</v>
      </c>
      <c r="B300" s="109">
        <v>0</v>
      </c>
      <c r="C300" s="191"/>
      <c r="D300" s="180"/>
      <c r="E300" s="95"/>
      <c r="F300" s="158"/>
      <c r="G300" s="106"/>
    </row>
    <row r="301" spans="1:7" s="13" customFormat="1" x14ac:dyDescent="0.3">
      <c r="A301" s="53" t="s">
        <v>251</v>
      </c>
      <c r="B301" s="109">
        <v>0</v>
      </c>
      <c r="C301" s="110"/>
      <c r="D301" s="132"/>
      <c r="E301" s="85"/>
      <c r="F301" s="158"/>
      <c r="G301" s="168"/>
    </row>
    <row r="302" spans="1:7" s="13" customFormat="1" x14ac:dyDescent="0.3">
      <c r="A302" s="163" t="s">
        <v>157</v>
      </c>
      <c r="B302" s="109" t="s">
        <v>32</v>
      </c>
      <c r="C302" s="122" t="str">
        <f>IF(B302=0, -5, "0")</f>
        <v>0</v>
      </c>
      <c r="D302" s="195"/>
      <c r="E302" s="85"/>
      <c r="F302" s="158"/>
      <c r="G302" s="168"/>
    </row>
    <row r="303" spans="1:7" s="13" customFormat="1" ht="18" customHeight="1" x14ac:dyDescent="0.35">
      <c r="A303" s="146" t="s">
        <v>398</v>
      </c>
      <c r="B303" s="109">
        <v>0</v>
      </c>
      <c r="C303" s="110"/>
      <c r="D303" s="132"/>
      <c r="E303" s="50"/>
      <c r="F303" s="158"/>
      <c r="G303" s="168"/>
    </row>
    <row r="304" spans="1:7" s="13" customFormat="1" ht="21" customHeight="1" x14ac:dyDescent="0.3">
      <c r="A304" s="163" t="s">
        <v>155</v>
      </c>
      <c r="B304" s="109" t="s">
        <v>32</v>
      </c>
      <c r="C304" s="122" t="str">
        <f>IF(B304=0, -5, "0")</f>
        <v>0</v>
      </c>
      <c r="D304" s="132"/>
      <c r="E304" s="85"/>
      <c r="F304" s="158"/>
      <c r="G304" s="168"/>
    </row>
    <row r="305" spans="1:7" s="13" customFormat="1" x14ac:dyDescent="0.3">
      <c r="A305" s="7" t="s">
        <v>75</v>
      </c>
      <c r="B305" s="109">
        <v>0</v>
      </c>
      <c r="C305" s="109"/>
      <c r="D305" s="126"/>
      <c r="E305" s="85"/>
      <c r="F305" s="158"/>
      <c r="G305" s="168"/>
    </row>
    <row r="306" spans="1:7" s="13" customFormat="1" ht="30" x14ac:dyDescent="0.3">
      <c r="A306" s="53" t="s">
        <v>178</v>
      </c>
      <c r="B306" s="109">
        <v>0</v>
      </c>
      <c r="C306" s="110"/>
      <c r="D306" s="132"/>
      <c r="E306" s="85"/>
      <c r="F306" s="158"/>
      <c r="G306" s="168"/>
    </row>
    <row r="307" spans="1:7" s="13" customFormat="1" x14ac:dyDescent="0.3">
      <c r="A307" s="41" t="s">
        <v>382</v>
      </c>
      <c r="B307" s="109">
        <v>0</v>
      </c>
      <c r="C307" s="110"/>
      <c r="D307" s="171"/>
      <c r="E307" s="85"/>
      <c r="F307" s="158"/>
      <c r="G307" s="168"/>
    </row>
    <row r="308" spans="1:7" s="13" customFormat="1" x14ac:dyDescent="0.3">
      <c r="A308" s="329" t="s">
        <v>395</v>
      </c>
      <c r="B308" s="330"/>
      <c r="C308" s="330"/>
      <c r="D308" s="330"/>
      <c r="E308" s="330"/>
      <c r="F308" s="331"/>
      <c r="G308" s="168"/>
    </row>
    <row r="309" spans="1:7" s="13" customFormat="1" ht="30" customHeight="1" x14ac:dyDescent="0.3">
      <c r="A309" s="43" t="s">
        <v>360</v>
      </c>
      <c r="B309" s="109">
        <v>0</v>
      </c>
      <c r="C309" s="167"/>
      <c r="D309" s="132"/>
      <c r="E309" s="85"/>
      <c r="F309" s="158"/>
      <c r="G309" s="168"/>
    </row>
    <row r="310" spans="1:7" s="13" customFormat="1" x14ac:dyDescent="0.3">
      <c r="A310" s="41" t="s">
        <v>385</v>
      </c>
      <c r="B310" s="109">
        <v>0</v>
      </c>
      <c r="C310" s="167"/>
      <c r="D310" s="132"/>
      <c r="E310" s="85"/>
      <c r="F310" s="158"/>
      <c r="G310" s="168"/>
    </row>
    <row r="311" spans="1:7" s="13" customFormat="1" ht="30" x14ac:dyDescent="0.3">
      <c r="A311" s="173" t="s">
        <v>390</v>
      </c>
      <c r="B311" s="109">
        <v>0</v>
      </c>
      <c r="C311" s="167"/>
      <c r="D311" s="132"/>
      <c r="E311" s="85"/>
      <c r="F311" s="158"/>
      <c r="G311" s="168"/>
    </row>
    <row r="312" spans="1:7" s="13" customFormat="1" x14ac:dyDescent="0.3">
      <c r="A312" s="173" t="s">
        <v>391</v>
      </c>
      <c r="B312" s="109">
        <v>0</v>
      </c>
      <c r="C312" s="167"/>
      <c r="D312" s="132"/>
      <c r="E312" s="85"/>
      <c r="F312" s="158"/>
      <c r="G312" s="168"/>
    </row>
    <row r="313" spans="1:7" s="13" customFormat="1" ht="45" x14ac:dyDescent="0.3">
      <c r="A313" s="42" t="s">
        <v>249</v>
      </c>
      <c r="B313" s="225" t="str">
        <f>IF(D313=1, 2, IF(AND(D313&lt;1,D313&gt;0), 1, "0"))</f>
        <v>0</v>
      </c>
      <c r="C313" s="116"/>
      <c r="D313" s="226" t="str">
        <f>IFERROR(E313/F313,"N.A")</f>
        <v>N.A</v>
      </c>
      <c r="E313" s="227">
        <f>COUNTIF('A3 Exploitation'!F273:F312,"ok")</f>
        <v>0</v>
      </c>
      <c r="F313" s="228">
        <f>COUNTA('A3 Exploitation'!F273:F312)</f>
        <v>0</v>
      </c>
      <c r="G313" s="168"/>
    </row>
    <row r="314" spans="1:7" s="13" customFormat="1" x14ac:dyDescent="0.3">
      <c r="A314" s="248" t="s">
        <v>36</v>
      </c>
      <c r="B314" s="248"/>
      <c r="C314" s="248"/>
      <c r="D314" s="248">
        <f>SUM(B289:C307,B309:C313)</f>
        <v>0</v>
      </c>
      <c r="F314" s="160"/>
      <c r="G314" s="168"/>
    </row>
    <row r="315" spans="1:7" s="13" customFormat="1" x14ac:dyDescent="0.3">
      <c r="A315" s="248" t="s">
        <v>35</v>
      </c>
      <c r="B315" s="249"/>
      <c r="C315" s="250"/>
      <c r="D315" s="251">
        <f>D314/(COUNT(B289:C307,B309:C313)*2)</f>
        <v>0</v>
      </c>
      <c r="F315" s="160"/>
      <c r="G315" s="168"/>
    </row>
    <row r="316" spans="1:7" s="13" customFormat="1" x14ac:dyDescent="0.3">
      <c r="A316" s="117"/>
      <c r="B316" s="103"/>
      <c r="C316" s="111"/>
      <c r="D316" s="103"/>
      <c r="F316" s="160"/>
      <c r="G316" s="168"/>
    </row>
    <row r="317" spans="1:7" s="13" customFormat="1" ht="18" x14ac:dyDescent="0.35">
      <c r="A317" s="268" t="s">
        <v>74</v>
      </c>
      <c r="B317" s="269"/>
      <c r="C317" s="270"/>
      <c r="D317" s="271">
        <f>SUM(D314,D285)</f>
        <v>0</v>
      </c>
      <c r="F317" s="160"/>
      <c r="G317" s="168"/>
    </row>
    <row r="318" spans="1:7" s="13" customFormat="1" ht="18" x14ac:dyDescent="0.35">
      <c r="A318" s="268" t="s">
        <v>203</v>
      </c>
      <c r="B318" s="269"/>
      <c r="C318" s="270"/>
      <c r="D318" s="272">
        <f>D317/(COUNT(B273:C284,B289:C307,B309:C313)*2)</f>
        <v>0</v>
      </c>
      <c r="F318" s="160"/>
      <c r="G318" s="168"/>
    </row>
    <row r="319" spans="1:7" s="13" customFormat="1" ht="18" x14ac:dyDescent="0.35">
      <c r="A319" s="16"/>
      <c r="B319" s="130"/>
      <c r="C319" s="130"/>
      <c r="D319" s="131"/>
      <c r="F319" s="160"/>
      <c r="G319" s="168"/>
    </row>
    <row r="320" spans="1:7" ht="18" x14ac:dyDescent="0.35">
      <c r="A320" s="280" t="s">
        <v>4</v>
      </c>
      <c r="B320" s="280"/>
      <c r="C320" s="280"/>
      <c r="D320" s="280"/>
      <c r="E320" s="280"/>
      <c r="F320" s="281"/>
    </row>
    <row r="321" spans="1:7" x14ac:dyDescent="0.3">
      <c r="A321" s="55">
        <f>B11</f>
        <v>0</v>
      </c>
      <c r="B321" s="103"/>
      <c r="C321" s="111"/>
      <c r="D321" s="106"/>
    </row>
    <row r="322" spans="1:7" ht="16.5" customHeight="1" x14ac:dyDescent="0.3">
      <c r="A322" s="322" t="s">
        <v>30</v>
      </c>
      <c r="B322" s="323" t="s">
        <v>31</v>
      </c>
      <c r="C322" s="323"/>
      <c r="D322" s="323" t="s">
        <v>46</v>
      </c>
      <c r="E322" s="324" t="s">
        <v>310</v>
      </c>
      <c r="F322" s="324" t="s">
        <v>359</v>
      </c>
      <c r="G322" s="106"/>
    </row>
    <row r="323" spans="1:7" ht="16.5" customHeight="1" x14ac:dyDescent="0.3">
      <c r="A323" s="322"/>
      <c r="B323" s="247" t="s">
        <v>34</v>
      </c>
      <c r="C323" s="247" t="s">
        <v>33</v>
      </c>
      <c r="D323" s="323"/>
      <c r="E323" s="324"/>
      <c r="F323" s="324"/>
      <c r="G323" s="106"/>
    </row>
    <row r="324" spans="1:7" ht="18" x14ac:dyDescent="0.3">
      <c r="A324" s="149" t="s">
        <v>19</v>
      </c>
      <c r="B324" s="150"/>
      <c r="C324" s="150"/>
      <c r="D324" s="150"/>
      <c r="E324" s="150"/>
      <c r="F324" s="152"/>
      <c r="G324" s="106"/>
    </row>
    <row r="325" spans="1:7" x14ac:dyDescent="0.3">
      <c r="A325" s="5" t="s">
        <v>6</v>
      </c>
      <c r="B325" s="109">
        <v>0</v>
      </c>
      <c r="C325" s="109"/>
      <c r="D325" s="74"/>
      <c r="E325" s="73"/>
      <c r="F325" s="158"/>
      <c r="G325" s="106"/>
    </row>
    <row r="326" spans="1:7" x14ac:dyDescent="0.3">
      <c r="A326" s="51" t="s">
        <v>255</v>
      </c>
      <c r="B326" s="109">
        <v>0</v>
      </c>
      <c r="C326" s="109"/>
      <c r="D326" s="74"/>
      <c r="E326" s="73"/>
      <c r="F326" s="158"/>
      <c r="G326" s="106"/>
    </row>
    <row r="327" spans="1:7" ht="18" x14ac:dyDescent="0.3">
      <c r="A327" s="8" t="s">
        <v>20</v>
      </c>
      <c r="B327" s="109">
        <v>0</v>
      </c>
      <c r="C327" s="109"/>
      <c r="D327" s="124"/>
      <c r="E327" s="73"/>
      <c r="F327" s="158"/>
      <c r="G327" s="106"/>
    </row>
    <row r="328" spans="1:7" ht="18.75" customHeight="1" x14ac:dyDescent="0.3">
      <c r="A328" s="5" t="s">
        <v>37</v>
      </c>
      <c r="B328" s="109">
        <v>0</v>
      </c>
      <c r="C328" s="109"/>
      <c r="D328" s="74"/>
      <c r="E328" s="73"/>
      <c r="F328" s="158"/>
      <c r="G328" s="106"/>
    </row>
    <row r="329" spans="1:7" x14ac:dyDescent="0.3">
      <c r="A329" s="5" t="s">
        <v>365</v>
      </c>
      <c r="B329" s="109">
        <v>0</v>
      </c>
      <c r="C329" s="109"/>
      <c r="D329" s="95"/>
      <c r="E329" s="73"/>
      <c r="F329" s="158"/>
      <c r="G329" s="106"/>
    </row>
    <row r="330" spans="1:7" x14ac:dyDescent="0.3">
      <c r="A330" s="8" t="s">
        <v>48</v>
      </c>
      <c r="B330" s="109">
        <v>0</v>
      </c>
      <c r="C330" s="109"/>
      <c r="D330" s="114"/>
      <c r="E330" s="73"/>
      <c r="F330" s="158"/>
    </row>
    <row r="331" spans="1:7" ht="17.25" x14ac:dyDescent="0.35">
      <c r="A331" s="206" t="s">
        <v>52</v>
      </c>
      <c r="B331" s="109" t="s">
        <v>32</v>
      </c>
      <c r="C331" s="112" t="str">
        <f>IF(B331=0, -10, IF(B331=1, -5, "0"))</f>
        <v>0</v>
      </c>
      <c r="D331" s="74"/>
      <c r="E331" s="73"/>
      <c r="F331" s="158"/>
      <c r="G331" s="106"/>
    </row>
    <row r="332" spans="1:7" x14ac:dyDescent="0.3">
      <c r="A332" s="5" t="s">
        <v>132</v>
      </c>
      <c r="B332" s="109">
        <v>0</v>
      </c>
      <c r="C332" s="109"/>
      <c r="D332" s="74"/>
      <c r="E332" s="73"/>
      <c r="F332" s="158"/>
    </row>
    <row r="333" spans="1:7" x14ac:dyDescent="0.3">
      <c r="A333" s="248" t="s">
        <v>36</v>
      </c>
      <c r="B333" s="248"/>
      <c r="C333" s="248"/>
      <c r="D333" s="248">
        <f>SUM(B325:C332)</f>
        <v>0</v>
      </c>
    </row>
    <row r="334" spans="1:7" x14ac:dyDescent="0.3">
      <c r="A334" s="248" t="s">
        <v>35</v>
      </c>
      <c r="B334" s="249"/>
      <c r="C334" s="250"/>
      <c r="D334" s="251">
        <f>D333/(COUNT(B325:C332)*2)</f>
        <v>0</v>
      </c>
    </row>
    <row r="335" spans="1:7" x14ac:dyDescent="0.3">
      <c r="A335" s="133"/>
      <c r="B335" s="103"/>
      <c r="C335" s="111"/>
      <c r="D335" s="103"/>
    </row>
    <row r="336" spans="1:7" ht="18" x14ac:dyDescent="0.3">
      <c r="A336" s="149" t="s">
        <v>109</v>
      </c>
      <c r="B336" s="150"/>
      <c r="C336" s="150"/>
      <c r="D336" s="150"/>
      <c r="E336" s="150"/>
      <c r="F336" s="152"/>
    </row>
    <row r="337" spans="1:7" x14ac:dyDescent="0.3">
      <c r="A337" s="53" t="s">
        <v>261</v>
      </c>
      <c r="B337" s="109">
        <v>0</v>
      </c>
      <c r="C337" s="110"/>
      <c r="D337" s="95"/>
      <c r="E337" s="85"/>
      <c r="F337" s="158"/>
    </row>
    <row r="338" spans="1:7" x14ac:dyDescent="0.3">
      <c r="A338" s="53" t="s">
        <v>320</v>
      </c>
      <c r="B338" s="109">
        <v>0</v>
      </c>
      <c r="C338" s="109"/>
      <c r="D338" s="74"/>
      <c r="E338" s="73"/>
      <c r="F338" s="158"/>
    </row>
    <row r="339" spans="1:7" x14ac:dyDescent="0.3">
      <c r="A339" s="4" t="s">
        <v>5</v>
      </c>
      <c r="B339" s="109">
        <v>0</v>
      </c>
      <c r="C339" s="109"/>
      <c r="D339" s="108"/>
      <c r="E339" s="73"/>
      <c r="F339" s="158"/>
    </row>
    <row r="340" spans="1:7" ht="18" x14ac:dyDescent="0.35">
      <c r="A340" s="164" t="s">
        <v>318</v>
      </c>
      <c r="B340" s="109" t="s">
        <v>32</v>
      </c>
      <c r="C340" s="122" t="str">
        <f>IF(B340=0, -5, "0")</f>
        <v>0</v>
      </c>
      <c r="D340" s="134"/>
      <c r="E340" s="73"/>
      <c r="F340" s="158"/>
    </row>
    <row r="341" spans="1:7" x14ac:dyDescent="0.3">
      <c r="A341" s="53" t="s">
        <v>98</v>
      </c>
      <c r="B341" s="109">
        <v>0</v>
      </c>
      <c r="C341" s="110"/>
      <c r="D341" s="114"/>
      <c r="E341" s="74"/>
      <c r="F341" s="158"/>
    </row>
    <row r="342" spans="1:7" ht="17.25" x14ac:dyDescent="0.35">
      <c r="A342" s="206" t="s">
        <v>57</v>
      </c>
      <c r="B342" s="109" t="s">
        <v>32</v>
      </c>
      <c r="C342" s="112" t="str">
        <f>IF(B342=0, -10, IF(B342=1, -5, "0"))</f>
        <v>0</v>
      </c>
      <c r="D342" s="108"/>
      <c r="E342" s="74"/>
      <c r="F342" s="158"/>
    </row>
    <row r="343" spans="1:7" ht="18" x14ac:dyDescent="0.35">
      <c r="A343" s="4" t="s">
        <v>226</v>
      </c>
      <c r="B343" s="109">
        <v>0</v>
      </c>
      <c r="C343" s="109"/>
      <c r="D343" s="134"/>
      <c r="E343" s="73"/>
      <c r="F343" s="158"/>
    </row>
    <row r="344" spans="1:7" x14ac:dyDescent="0.3">
      <c r="A344" s="163" t="s">
        <v>155</v>
      </c>
      <c r="B344" s="109" t="s">
        <v>32</v>
      </c>
      <c r="C344" s="122" t="str">
        <f>IF(B344=0, -5, "0")</f>
        <v>0</v>
      </c>
      <c r="D344" s="95"/>
      <c r="E344" s="73"/>
      <c r="F344" s="158"/>
    </row>
    <row r="345" spans="1:7" x14ac:dyDescent="0.3">
      <c r="A345" s="7" t="s">
        <v>75</v>
      </c>
      <c r="B345" s="109">
        <v>0</v>
      </c>
      <c r="C345" s="109"/>
      <c r="D345" s="74"/>
      <c r="E345" s="73"/>
      <c r="F345" s="158"/>
    </row>
    <row r="346" spans="1:7" ht="30" x14ac:dyDescent="0.3">
      <c r="A346" s="53" t="s">
        <v>178</v>
      </c>
      <c r="B346" s="109">
        <v>0</v>
      </c>
      <c r="C346" s="109"/>
      <c r="D346" s="74"/>
      <c r="E346" s="73"/>
      <c r="F346" s="158"/>
    </row>
    <row r="347" spans="1:7" x14ac:dyDescent="0.3">
      <c r="A347" s="41" t="s">
        <v>382</v>
      </c>
      <c r="B347" s="109">
        <v>0</v>
      </c>
      <c r="C347" s="109"/>
      <c r="D347" s="171"/>
      <c r="E347" s="73"/>
      <c r="F347" s="158"/>
    </row>
    <row r="348" spans="1:7" ht="49.5" x14ac:dyDescent="0.3">
      <c r="A348" s="216" t="s">
        <v>387</v>
      </c>
      <c r="B348" s="109" t="s">
        <v>32</v>
      </c>
      <c r="C348" s="112" t="str">
        <f>IF(B348=0, -10, "0")</f>
        <v>0</v>
      </c>
      <c r="D348" s="74"/>
      <c r="E348" s="73"/>
      <c r="F348" s="158"/>
    </row>
    <row r="349" spans="1:7" x14ac:dyDescent="0.3">
      <c r="A349" s="329" t="s">
        <v>378</v>
      </c>
      <c r="B349" s="330"/>
      <c r="C349" s="330"/>
      <c r="D349" s="330"/>
      <c r="E349" s="330"/>
      <c r="F349" s="330"/>
    </row>
    <row r="350" spans="1:7" s="91" customFormat="1" ht="27.75" customHeight="1" x14ac:dyDescent="0.3">
      <c r="A350" s="41" t="s">
        <v>360</v>
      </c>
      <c r="B350" s="109">
        <v>0</v>
      </c>
      <c r="C350" s="181"/>
      <c r="D350" s="181"/>
      <c r="E350" s="181"/>
      <c r="F350" s="158"/>
      <c r="G350" s="106"/>
    </row>
    <row r="351" spans="1:7" s="91" customFormat="1" ht="30" x14ac:dyDescent="0.3">
      <c r="A351" s="173" t="s">
        <v>390</v>
      </c>
      <c r="B351" s="109">
        <v>0</v>
      </c>
      <c r="C351" s="122"/>
      <c r="D351" s="177"/>
      <c r="E351" s="85"/>
      <c r="F351" s="158"/>
      <c r="G351" s="106"/>
    </row>
    <row r="352" spans="1:7" s="91" customFormat="1" x14ac:dyDescent="0.3">
      <c r="A352" s="173" t="s">
        <v>391</v>
      </c>
      <c r="B352" s="109">
        <v>0</v>
      </c>
      <c r="C352" s="110"/>
      <c r="D352" s="95"/>
      <c r="E352" s="85"/>
      <c r="F352" s="158"/>
      <c r="G352" s="106"/>
    </row>
    <row r="353" spans="1:7" ht="45" x14ac:dyDescent="0.3">
      <c r="A353" s="42" t="s">
        <v>249</v>
      </c>
      <c r="B353" s="225" t="str">
        <f>IF(D353=1, 2, IF(AND(D353&lt;1,D353&gt;0), 1, "0"))</f>
        <v>0</v>
      </c>
      <c r="C353" s="109"/>
      <c r="D353" s="226" t="str">
        <f>IFERROR(E353/F353,"N.A")</f>
        <v>N.A</v>
      </c>
      <c r="E353" s="227">
        <f>COUNTIF('A3 Exploitation'!F325:F352,"ok")</f>
        <v>0</v>
      </c>
      <c r="F353" s="228">
        <f>COUNTA('A3 Exploitation'!F325:F352)</f>
        <v>0</v>
      </c>
    </row>
    <row r="354" spans="1:7" x14ac:dyDescent="0.3">
      <c r="A354" s="248" t="s">
        <v>36</v>
      </c>
      <c r="B354" s="252"/>
      <c r="C354" s="252"/>
      <c r="D354" s="253">
        <f>SUM(B337:C348,B350:C353)</f>
        <v>0</v>
      </c>
    </row>
    <row r="355" spans="1:7" x14ac:dyDescent="0.3">
      <c r="A355" s="248" t="s">
        <v>35</v>
      </c>
      <c r="B355" s="249"/>
      <c r="C355" s="250"/>
      <c r="D355" s="251">
        <f>D354/(COUNT(B337:C348,B350:C353)*2)</f>
        <v>0</v>
      </c>
    </row>
    <row r="356" spans="1:7" x14ac:dyDescent="0.3">
      <c r="A356" s="2"/>
      <c r="B356" s="111"/>
      <c r="C356" s="111"/>
      <c r="D356" s="111"/>
    </row>
    <row r="357" spans="1:7" ht="18" x14ac:dyDescent="0.35">
      <c r="A357" s="268" t="s">
        <v>39</v>
      </c>
      <c r="B357" s="269"/>
      <c r="C357" s="270"/>
      <c r="D357" s="271">
        <f>SUM(D354,D333)</f>
        <v>0</v>
      </c>
    </row>
    <row r="358" spans="1:7" ht="18" x14ac:dyDescent="0.35">
      <c r="A358" s="268" t="s">
        <v>204</v>
      </c>
      <c r="B358" s="269"/>
      <c r="C358" s="270"/>
      <c r="D358" s="272">
        <f>D357/(COUNT(B337:C348,B325:C332,B350:C353)*2)</f>
        <v>0</v>
      </c>
    </row>
    <row r="359" spans="1:7" x14ac:dyDescent="0.3">
      <c r="A359" s="117"/>
      <c r="B359" s="103"/>
      <c r="C359" s="111"/>
      <c r="D359" s="103"/>
    </row>
    <row r="360" spans="1:7" ht="18" x14ac:dyDescent="0.35">
      <c r="A360" s="280" t="s">
        <v>21</v>
      </c>
      <c r="B360" s="280"/>
      <c r="C360" s="280"/>
      <c r="D360" s="280"/>
      <c r="E360" s="280"/>
      <c r="F360" s="281"/>
    </row>
    <row r="361" spans="1:7" x14ac:dyDescent="0.3">
      <c r="A361" s="56">
        <f>B11</f>
        <v>0</v>
      </c>
      <c r="B361" s="103"/>
      <c r="C361" s="111"/>
      <c r="D361" s="103"/>
    </row>
    <row r="362" spans="1:7" ht="16.5" customHeight="1" x14ac:dyDescent="0.3">
      <c r="A362" s="322" t="s">
        <v>30</v>
      </c>
      <c r="B362" s="323" t="s">
        <v>31</v>
      </c>
      <c r="C362" s="323"/>
      <c r="D362" s="323" t="s">
        <v>46</v>
      </c>
      <c r="E362" s="324" t="s">
        <v>310</v>
      </c>
      <c r="F362" s="324" t="s">
        <v>359</v>
      </c>
      <c r="G362" s="106"/>
    </row>
    <row r="363" spans="1:7" ht="16.5" customHeight="1" x14ac:dyDescent="0.3">
      <c r="A363" s="322"/>
      <c r="B363" s="247" t="s">
        <v>34</v>
      </c>
      <c r="C363" s="247" t="s">
        <v>33</v>
      </c>
      <c r="D363" s="323"/>
      <c r="E363" s="324"/>
      <c r="F363" s="324"/>
    </row>
    <row r="364" spans="1:7" ht="18" x14ac:dyDescent="0.3">
      <c r="A364" s="149" t="s">
        <v>12</v>
      </c>
      <c r="B364" s="150"/>
      <c r="C364" s="150"/>
      <c r="D364" s="150"/>
      <c r="E364" s="150"/>
      <c r="F364" s="152"/>
    </row>
    <row r="365" spans="1:7" x14ac:dyDescent="0.3">
      <c r="A365" s="53" t="s">
        <v>99</v>
      </c>
      <c r="B365" s="109">
        <v>0</v>
      </c>
      <c r="C365" s="109"/>
      <c r="D365" s="92"/>
      <c r="E365" s="73"/>
      <c r="F365" s="158"/>
    </row>
    <row r="366" spans="1:7" x14ac:dyDescent="0.3">
      <c r="A366" s="53" t="s">
        <v>49</v>
      </c>
      <c r="B366" s="109">
        <v>0</v>
      </c>
      <c r="C366" s="109"/>
      <c r="E366" s="73"/>
      <c r="F366" s="158"/>
    </row>
    <row r="367" spans="1:7" x14ac:dyDescent="0.3">
      <c r="A367" s="53" t="s">
        <v>91</v>
      </c>
      <c r="B367" s="109">
        <v>0</v>
      </c>
      <c r="C367" s="109"/>
      <c r="D367" s="92"/>
      <c r="E367" s="73"/>
      <c r="F367" s="158"/>
    </row>
    <row r="368" spans="1:7" x14ac:dyDescent="0.3">
      <c r="A368" s="164" t="s">
        <v>22</v>
      </c>
      <c r="B368" s="109" t="s">
        <v>32</v>
      </c>
      <c r="C368" s="122" t="str">
        <f>IF(B368=0, -5, "0")</f>
        <v>0</v>
      </c>
      <c r="D368" s="74"/>
      <c r="E368" s="73"/>
      <c r="F368" s="158"/>
      <c r="G368" s="106"/>
    </row>
    <row r="369" spans="1:7" ht="17.25" x14ac:dyDescent="0.35">
      <c r="A369" s="206" t="s">
        <v>56</v>
      </c>
      <c r="B369" s="109" t="s">
        <v>32</v>
      </c>
      <c r="C369" s="112" t="str">
        <f>IF(B369=0, -10, IF(B369=1, -5, "0"))</f>
        <v>0</v>
      </c>
      <c r="D369" s="74"/>
      <c r="E369" s="73"/>
      <c r="F369" s="158"/>
      <c r="G369" s="106"/>
    </row>
    <row r="370" spans="1:7" x14ac:dyDescent="0.3">
      <c r="A370" s="53" t="s">
        <v>132</v>
      </c>
      <c r="B370" s="109">
        <v>0</v>
      </c>
      <c r="C370" s="109"/>
      <c r="D370" s="74"/>
      <c r="E370" s="73"/>
      <c r="F370" s="158"/>
      <c r="G370" s="106"/>
    </row>
    <row r="371" spans="1:7" x14ac:dyDescent="0.3">
      <c r="A371" s="162" t="s">
        <v>23</v>
      </c>
      <c r="B371" s="109" t="s">
        <v>32</v>
      </c>
      <c r="C371" s="122" t="str">
        <f>IF(B371=0, -5, "0")</f>
        <v>0</v>
      </c>
      <c r="D371" s="102"/>
      <c r="E371" s="73"/>
      <c r="F371" s="158"/>
      <c r="G371" s="106"/>
    </row>
    <row r="372" spans="1:7" ht="30" x14ac:dyDescent="0.3">
      <c r="A372" s="53" t="s">
        <v>262</v>
      </c>
      <c r="B372" s="109">
        <v>0</v>
      </c>
      <c r="C372" s="110"/>
      <c r="D372" s="121"/>
      <c r="E372" s="95"/>
      <c r="F372" s="158"/>
      <c r="G372" s="106"/>
    </row>
    <row r="373" spans="1:7" x14ac:dyDescent="0.3">
      <c r="A373" s="248" t="s">
        <v>36</v>
      </c>
      <c r="B373" s="248"/>
      <c r="C373" s="248"/>
      <c r="D373" s="252">
        <f>SUM(B365:C372)</f>
        <v>0</v>
      </c>
      <c r="G373" s="106"/>
    </row>
    <row r="374" spans="1:7" x14ac:dyDescent="0.3">
      <c r="A374" s="248" t="s">
        <v>35</v>
      </c>
      <c r="B374" s="249"/>
      <c r="C374" s="250"/>
      <c r="D374" s="251">
        <f>D373/(COUNT(B365:C372)*2)</f>
        <v>0</v>
      </c>
      <c r="G374" s="106"/>
    </row>
    <row r="375" spans="1:7" x14ac:dyDescent="0.3">
      <c r="A375" s="117"/>
      <c r="B375" s="103"/>
      <c r="C375" s="111"/>
      <c r="D375" s="103"/>
      <c r="G375" s="106"/>
    </row>
    <row r="376" spans="1:7" ht="18" x14ac:dyDescent="0.3">
      <c r="A376" s="149" t="s">
        <v>25</v>
      </c>
      <c r="B376" s="150"/>
      <c r="C376" s="150"/>
      <c r="D376" s="150"/>
      <c r="E376" s="150"/>
      <c r="F376" s="152"/>
      <c r="G376" s="106"/>
    </row>
    <row r="377" spans="1:7" x14ac:dyDescent="0.3">
      <c r="A377" s="53" t="s">
        <v>100</v>
      </c>
      <c r="B377" s="109">
        <v>0</v>
      </c>
      <c r="C377" s="109"/>
      <c r="D377" s="74"/>
      <c r="E377" s="73"/>
      <c r="F377" s="158"/>
      <c r="G377" s="106"/>
    </row>
    <row r="378" spans="1:7" ht="17.25" x14ac:dyDescent="0.35">
      <c r="A378" s="206" t="s">
        <v>7</v>
      </c>
      <c r="B378" s="109" t="s">
        <v>32</v>
      </c>
      <c r="C378" s="112" t="str">
        <f>IF(B378=0, -10, IF(B378=1, -5, "0"))</f>
        <v>0</v>
      </c>
      <c r="D378" s="74"/>
      <c r="E378" s="85"/>
      <c r="F378" s="158"/>
      <c r="G378" s="106"/>
    </row>
    <row r="379" spans="1:7" x14ac:dyDescent="0.3">
      <c r="A379" s="53" t="s">
        <v>132</v>
      </c>
      <c r="B379" s="109">
        <v>0</v>
      </c>
      <c r="C379" s="109"/>
      <c r="D379" s="74"/>
      <c r="E379" s="73"/>
      <c r="F379" s="158"/>
      <c r="G379" s="106"/>
    </row>
    <row r="380" spans="1:7" x14ac:dyDescent="0.3">
      <c r="A380" s="53" t="s">
        <v>225</v>
      </c>
      <c r="B380" s="109">
        <v>0</v>
      </c>
      <c r="C380" s="109"/>
      <c r="D380" s="74"/>
      <c r="E380" s="73"/>
      <c r="F380" s="158"/>
      <c r="G380" s="106"/>
    </row>
    <row r="381" spans="1:7" x14ac:dyDescent="0.3">
      <c r="A381" s="7" t="s">
        <v>101</v>
      </c>
      <c r="B381" s="109" t="s">
        <v>32</v>
      </c>
      <c r="C381" s="109" t="str">
        <f>IF(B381=0, -5, "0")</f>
        <v>0</v>
      </c>
      <c r="D381" s="121"/>
      <c r="E381" s="73"/>
      <c r="F381" s="158"/>
      <c r="G381" s="106"/>
    </row>
    <row r="382" spans="1:7" ht="27" customHeight="1" x14ac:dyDescent="0.3">
      <c r="A382" s="53" t="s">
        <v>178</v>
      </c>
      <c r="B382" s="109">
        <v>0</v>
      </c>
      <c r="C382" s="109"/>
      <c r="D382" s="121"/>
      <c r="E382" s="73"/>
      <c r="F382" s="158"/>
      <c r="G382" s="106"/>
    </row>
    <row r="383" spans="1:7" ht="22.5" customHeight="1" x14ac:dyDescent="0.3">
      <c r="A383" s="328" t="s">
        <v>378</v>
      </c>
      <c r="B383" s="328"/>
      <c r="C383" s="328"/>
      <c r="D383" s="328"/>
      <c r="E383" s="328"/>
      <c r="F383" s="328"/>
      <c r="G383" s="106"/>
    </row>
    <row r="384" spans="1:7" ht="27" customHeight="1" x14ac:dyDescent="0.3">
      <c r="A384" s="53" t="s">
        <v>360</v>
      </c>
      <c r="B384" s="109">
        <v>0</v>
      </c>
      <c r="C384" s="109"/>
      <c r="D384" s="121"/>
      <c r="E384" s="73"/>
      <c r="F384" s="158"/>
      <c r="G384" s="106"/>
    </row>
    <row r="385" spans="1:7" ht="27" customHeight="1" x14ac:dyDescent="0.3">
      <c r="A385" s="9" t="s">
        <v>390</v>
      </c>
      <c r="B385" s="109">
        <v>0</v>
      </c>
      <c r="C385" s="109"/>
      <c r="D385" s="92"/>
      <c r="E385" s="73"/>
      <c r="F385" s="158"/>
      <c r="G385" s="106"/>
    </row>
    <row r="386" spans="1:7" ht="45" x14ac:dyDescent="0.3">
      <c r="A386" s="7" t="s">
        <v>249</v>
      </c>
      <c r="B386" s="225" t="str">
        <f>IF(D386=1, 2, IF(AND(D386&lt;1,D386&gt;0), 1, "0"))</f>
        <v>0</v>
      </c>
      <c r="C386" s="109"/>
      <c r="D386" s="226" t="str">
        <f>IFERROR(E386/F386,"N.A")</f>
        <v>N.A</v>
      </c>
      <c r="E386" s="227">
        <f>COUNTIF('A3 Exploitation'!F365:F385,"ok")</f>
        <v>0</v>
      </c>
      <c r="F386" s="228">
        <f>COUNTA('A3 Exploitation'!F365:F385)</f>
        <v>0</v>
      </c>
      <c r="G386" s="106"/>
    </row>
    <row r="387" spans="1:7" ht="39.75" customHeight="1" x14ac:dyDescent="0.3">
      <c r="A387" s="252" t="s">
        <v>36</v>
      </c>
      <c r="B387" s="252"/>
      <c r="C387" s="252"/>
      <c r="D387" s="252">
        <f>SUM(B377:C382,B384:C386)</f>
        <v>0</v>
      </c>
      <c r="G387" s="106"/>
    </row>
    <row r="388" spans="1:7" x14ac:dyDescent="0.3">
      <c r="A388" s="248" t="s">
        <v>35</v>
      </c>
      <c r="B388" s="249"/>
      <c r="C388" s="250"/>
      <c r="D388" s="251">
        <f>D387/(COUNT(B377:C382,B384:C386)*2)</f>
        <v>0</v>
      </c>
      <c r="G388" s="106"/>
    </row>
    <row r="389" spans="1:7" x14ac:dyDescent="0.3">
      <c r="A389" s="2"/>
      <c r="B389" s="111"/>
      <c r="C389" s="111"/>
      <c r="D389" s="111"/>
      <c r="G389" s="106"/>
    </row>
    <row r="390" spans="1:7" ht="18" x14ac:dyDescent="0.35">
      <c r="A390" s="268" t="s">
        <v>40</v>
      </c>
      <c r="B390" s="269"/>
      <c r="C390" s="270"/>
      <c r="D390" s="271">
        <f>SUM(D387,D373)</f>
        <v>0</v>
      </c>
      <c r="G390" s="106"/>
    </row>
    <row r="391" spans="1:7" ht="18" x14ac:dyDescent="0.35">
      <c r="A391" s="268" t="s">
        <v>205</v>
      </c>
      <c r="B391" s="269"/>
      <c r="C391" s="270"/>
      <c r="D391" s="273">
        <f>D390/(COUNT(B377:C382,B365:C372,B384:C386)*2)</f>
        <v>0</v>
      </c>
      <c r="G391" s="106"/>
    </row>
    <row r="392" spans="1:7" x14ac:dyDescent="0.3">
      <c r="A392" s="117"/>
      <c r="B392" s="103"/>
      <c r="C392" s="111"/>
      <c r="D392" s="103"/>
      <c r="G392" s="106"/>
    </row>
    <row r="393" spans="1:7" ht="18" x14ac:dyDescent="0.35">
      <c r="A393" s="280" t="s">
        <v>8</v>
      </c>
      <c r="B393" s="280"/>
      <c r="C393" s="280"/>
      <c r="D393" s="280"/>
      <c r="E393" s="280"/>
      <c r="F393" s="281"/>
      <c r="G393" s="106"/>
    </row>
    <row r="394" spans="1:7" x14ac:dyDescent="0.3">
      <c r="A394" s="118">
        <f>B11</f>
        <v>0</v>
      </c>
      <c r="B394" s="103"/>
      <c r="C394" s="111"/>
      <c r="D394" s="106"/>
      <c r="G394" s="106"/>
    </row>
    <row r="395" spans="1:7" ht="16.5" customHeight="1" x14ac:dyDescent="0.3">
      <c r="A395" s="322" t="s">
        <v>30</v>
      </c>
      <c r="B395" s="323" t="s">
        <v>31</v>
      </c>
      <c r="C395" s="323"/>
      <c r="D395" s="323" t="s">
        <v>46</v>
      </c>
      <c r="E395" s="324" t="s">
        <v>310</v>
      </c>
      <c r="F395" s="324" t="s">
        <v>359</v>
      </c>
      <c r="G395" s="106"/>
    </row>
    <row r="396" spans="1:7" ht="16.5" customHeight="1" x14ac:dyDescent="0.3">
      <c r="A396" s="322"/>
      <c r="B396" s="247" t="s">
        <v>34</v>
      </c>
      <c r="C396" s="247" t="s">
        <v>33</v>
      </c>
      <c r="D396" s="323"/>
      <c r="E396" s="324"/>
      <c r="F396" s="324"/>
      <c r="G396" s="106"/>
    </row>
    <row r="397" spans="1:7" x14ac:dyDescent="0.3">
      <c r="A397" s="151" t="s">
        <v>103</v>
      </c>
      <c r="B397" s="152"/>
      <c r="C397" s="152"/>
      <c r="D397" s="152"/>
      <c r="E397" s="152"/>
      <c r="F397" s="152"/>
      <c r="G397" s="106"/>
    </row>
    <row r="398" spans="1:7" ht="19.5" customHeight="1" x14ac:dyDescent="0.3">
      <c r="A398" s="15" t="s">
        <v>102</v>
      </c>
      <c r="B398" s="109">
        <v>0</v>
      </c>
      <c r="C398" s="109"/>
      <c r="D398" s="74"/>
      <c r="E398" s="73"/>
      <c r="F398" s="158"/>
      <c r="G398" s="106"/>
    </row>
    <row r="399" spans="1:7" x14ac:dyDescent="0.3">
      <c r="A399" s="15" t="s">
        <v>265</v>
      </c>
      <c r="B399" s="109">
        <v>0</v>
      </c>
      <c r="C399" s="109"/>
      <c r="D399" s="74"/>
      <c r="E399" s="94"/>
      <c r="F399" s="158"/>
    </row>
    <row r="400" spans="1:7" ht="18" x14ac:dyDescent="0.3">
      <c r="A400" s="9" t="s">
        <v>27</v>
      </c>
      <c r="B400" s="109">
        <v>0</v>
      </c>
      <c r="C400" s="109"/>
      <c r="D400" s="124"/>
      <c r="E400" s="73"/>
      <c r="F400" s="158"/>
    </row>
    <row r="401" spans="1:7" ht="18.75" customHeight="1" x14ac:dyDescent="0.3">
      <c r="A401" s="6" t="s">
        <v>13</v>
      </c>
      <c r="B401" s="109">
        <v>0</v>
      </c>
      <c r="C401" s="109"/>
      <c r="D401" s="74"/>
      <c r="E401" s="73"/>
      <c r="F401" s="158"/>
      <c r="G401" s="106"/>
    </row>
    <row r="402" spans="1:7" ht="17.25" x14ac:dyDescent="0.35">
      <c r="A402" s="206" t="s">
        <v>55</v>
      </c>
      <c r="B402" s="109" t="s">
        <v>32</v>
      </c>
      <c r="C402" s="112" t="str">
        <f>IF(B402=0, -10, IF(B402=1, -5, "0"))</f>
        <v>0</v>
      </c>
      <c r="D402" s="74"/>
      <c r="E402" s="73"/>
      <c r="F402" s="158"/>
    </row>
    <row r="403" spans="1:7" x14ac:dyDescent="0.3">
      <c r="A403" s="6" t="s">
        <v>132</v>
      </c>
      <c r="B403" s="109">
        <v>0</v>
      </c>
      <c r="C403" s="120"/>
      <c r="D403" s="74"/>
      <c r="E403" s="73"/>
      <c r="F403" s="158"/>
      <c r="G403" s="106"/>
    </row>
    <row r="404" spans="1:7" x14ac:dyDescent="0.3">
      <c r="A404" s="6" t="s">
        <v>242</v>
      </c>
      <c r="B404" s="109">
        <v>0</v>
      </c>
      <c r="C404" s="109"/>
      <c r="D404" s="74"/>
      <c r="E404" s="73"/>
      <c r="F404" s="158"/>
      <c r="G404" s="106"/>
    </row>
    <row r="405" spans="1:7" ht="33" x14ac:dyDescent="0.3">
      <c r="A405" s="217" t="s">
        <v>405</v>
      </c>
      <c r="B405" s="109" t="s">
        <v>32</v>
      </c>
      <c r="C405" s="112" t="str">
        <f>IF(B405=0, -10, "0")</f>
        <v>0</v>
      </c>
      <c r="D405" s="95"/>
      <c r="E405" s="73"/>
      <c r="F405" s="158"/>
      <c r="G405" s="106"/>
    </row>
    <row r="406" spans="1:7" x14ac:dyDescent="0.3">
      <c r="A406" s="252" t="s">
        <v>36</v>
      </c>
      <c r="B406" s="252"/>
      <c r="C406" s="252"/>
      <c r="D406" s="252">
        <f>SUM(B398:C405)</f>
        <v>0</v>
      </c>
      <c r="G406" s="106"/>
    </row>
    <row r="407" spans="1:7" x14ac:dyDescent="0.3">
      <c r="A407" s="248" t="s">
        <v>35</v>
      </c>
      <c r="B407" s="249"/>
      <c r="C407" s="250"/>
      <c r="D407" s="251">
        <f>D406/(COUNT(B398:C405)*2)</f>
        <v>0</v>
      </c>
      <c r="G407" s="106"/>
    </row>
    <row r="408" spans="1:7" x14ac:dyDescent="0.3">
      <c r="A408" s="117"/>
      <c r="B408" s="103"/>
      <c r="C408" s="111"/>
      <c r="D408" s="103"/>
      <c r="G408" s="106"/>
    </row>
    <row r="409" spans="1:7" ht="18" x14ac:dyDescent="0.3">
      <c r="A409" s="149" t="s">
        <v>25</v>
      </c>
      <c r="B409" s="150"/>
      <c r="C409" s="150"/>
      <c r="D409" s="150"/>
      <c r="E409" s="150"/>
      <c r="F409" s="152"/>
      <c r="G409" s="106"/>
    </row>
    <row r="410" spans="1:7" x14ac:dyDescent="0.3">
      <c r="A410" s="4" t="s">
        <v>96</v>
      </c>
      <c r="B410" s="109">
        <v>0</v>
      </c>
      <c r="C410" s="109"/>
      <c r="D410" s="92"/>
      <c r="E410" s="73"/>
      <c r="F410" s="158"/>
      <c r="G410" s="106"/>
    </row>
    <row r="411" spans="1:7" ht="17.25" x14ac:dyDescent="0.35">
      <c r="A411" s="206" t="s">
        <v>55</v>
      </c>
      <c r="B411" s="109" t="s">
        <v>32</v>
      </c>
      <c r="C411" s="112" t="str">
        <f>IF(B411=0, -10, IF(B411=1, -5, "0"))</f>
        <v>0</v>
      </c>
      <c r="D411" s="74"/>
      <c r="E411" s="73"/>
      <c r="F411" s="158"/>
      <c r="G411" s="106"/>
    </row>
    <row r="412" spans="1:7" x14ac:dyDescent="0.3">
      <c r="A412" s="4" t="s">
        <v>225</v>
      </c>
      <c r="B412" s="109">
        <v>0</v>
      </c>
      <c r="C412" s="109"/>
      <c r="D412" s="74"/>
      <c r="E412" s="73"/>
      <c r="F412" s="158"/>
      <c r="G412" s="106"/>
    </row>
    <row r="413" spans="1:7" x14ac:dyDescent="0.3">
      <c r="A413" s="4" t="s">
        <v>14</v>
      </c>
      <c r="B413" s="109">
        <v>0</v>
      </c>
      <c r="C413" s="109"/>
      <c r="D413" s="127"/>
      <c r="E413" s="73"/>
      <c r="F413" s="158"/>
      <c r="G413" s="106"/>
    </row>
    <row r="414" spans="1:7" ht="18.75" customHeight="1" x14ac:dyDescent="0.3">
      <c r="A414" s="7" t="s">
        <v>104</v>
      </c>
      <c r="B414" s="109">
        <v>0</v>
      </c>
      <c r="C414" s="109"/>
      <c r="D414" s="188"/>
      <c r="E414" s="73"/>
      <c r="F414" s="158"/>
      <c r="G414" s="106"/>
    </row>
    <row r="415" spans="1:7" x14ac:dyDescent="0.3">
      <c r="A415" s="164" t="s">
        <v>105</v>
      </c>
      <c r="B415" s="109" t="s">
        <v>32</v>
      </c>
      <c r="C415" s="112" t="str">
        <f>IF(B415=0, -5, "0")</f>
        <v>0</v>
      </c>
      <c r="D415" s="194"/>
      <c r="E415" s="73"/>
      <c r="F415" s="158"/>
      <c r="G415" s="106"/>
    </row>
    <row r="416" spans="1:7" ht="24.75" customHeight="1" x14ac:dyDescent="0.3">
      <c r="A416" s="53" t="s">
        <v>155</v>
      </c>
      <c r="B416" s="109">
        <v>0</v>
      </c>
      <c r="C416" s="110"/>
      <c r="D416" s="95"/>
      <c r="E416" s="73"/>
      <c r="F416" s="158"/>
      <c r="G416" s="106"/>
    </row>
    <row r="417" spans="1:16382" x14ac:dyDescent="0.3">
      <c r="A417" s="248" t="s">
        <v>36</v>
      </c>
      <c r="B417" s="248"/>
      <c r="C417" s="248"/>
      <c r="D417" s="248">
        <f>SUM(B410:C416)</f>
        <v>0</v>
      </c>
    </row>
    <row r="418" spans="1:16382" x14ac:dyDescent="0.3">
      <c r="A418" s="248" t="s">
        <v>35</v>
      </c>
      <c r="B418" s="249"/>
      <c r="C418" s="249"/>
      <c r="D418" s="254">
        <f>D417/(COUNT(B410:C416)*2)</f>
        <v>0</v>
      </c>
    </row>
    <row r="419" spans="1:16382" ht="18" x14ac:dyDescent="0.3">
      <c r="A419" s="135"/>
      <c r="B419" s="135"/>
      <c r="C419" s="135"/>
      <c r="D419" s="135"/>
    </row>
    <row r="420" spans="1:16382" ht="18" x14ac:dyDescent="0.3">
      <c r="A420" s="149" t="s">
        <v>111</v>
      </c>
      <c r="B420" s="150"/>
      <c r="C420" s="150"/>
      <c r="D420" s="150"/>
      <c r="E420" s="150"/>
      <c r="F420" s="152"/>
    </row>
    <row r="421" spans="1:16382" x14ac:dyDescent="0.3">
      <c r="A421" s="4" t="s">
        <v>96</v>
      </c>
      <c r="B421" s="109">
        <v>0</v>
      </c>
      <c r="C421" s="109"/>
      <c r="D421" s="74"/>
      <c r="E421" s="73"/>
      <c r="F421" s="158"/>
    </row>
    <row r="422" spans="1:16382" ht="17.25" x14ac:dyDescent="0.35">
      <c r="A422" s="206" t="s">
        <v>55</v>
      </c>
      <c r="B422" s="109" t="s">
        <v>32</v>
      </c>
      <c r="C422" s="112" t="str">
        <f>IF(B422=0, -10, IF(B422=1, -5, "0"))</f>
        <v>0</v>
      </c>
      <c r="D422" s="74"/>
      <c r="E422" s="73"/>
      <c r="F422" s="158"/>
    </row>
    <row r="423" spans="1:16382" x14ac:dyDescent="0.3">
      <c r="A423" s="4" t="s">
        <v>227</v>
      </c>
      <c r="B423" s="109">
        <v>0</v>
      </c>
      <c r="C423" s="109"/>
      <c r="D423" s="74"/>
      <c r="E423" s="73"/>
      <c r="F423" s="158"/>
    </row>
    <row r="424" spans="1:16382" ht="27" customHeight="1" x14ac:dyDescent="0.3">
      <c r="A424" s="53" t="s">
        <v>266</v>
      </c>
      <c r="B424" s="109">
        <v>0</v>
      </c>
      <c r="C424" s="110"/>
      <c r="D424" s="95"/>
      <c r="E424" s="85"/>
      <c r="F424" s="158"/>
    </row>
    <row r="425" spans="1:16382" ht="13.5" customHeight="1" x14ac:dyDescent="0.3">
      <c r="A425" s="164" t="s">
        <v>105</v>
      </c>
      <c r="B425" s="109" t="s">
        <v>32</v>
      </c>
      <c r="C425" s="122" t="str">
        <f>IF(B425=0, -5, "0")</f>
        <v>0</v>
      </c>
      <c r="D425" s="187"/>
      <c r="E425" s="73"/>
      <c r="F425" s="158"/>
    </row>
    <row r="426" spans="1:16382" s="13" customFormat="1" ht="13.5" customHeight="1" x14ac:dyDescent="0.3">
      <c r="A426" s="255" t="s">
        <v>36</v>
      </c>
      <c r="B426" s="255"/>
      <c r="C426" s="255"/>
      <c r="D426" s="255">
        <f>SUM(B421:C425)</f>
        <v>0</v>
      </c>
      <c r="E426" s="53"/>
      <c r="F426" s="53"/>
      <c r="G426" s="44"/>
      <c r="H426" s="44"/>
      <c r="I426" s="44"/>
      <c r="J426" s="44"/>
      <c r="K426" s="44"/>
      <c r="L426" s="44"/>
      <c r="M426" s="44"/>
      <c r="N426" s="44"/>
      <c r="O426" s="44"/>
      <c r="P426" s="44"/>
      <c r="Q426" s="44"/>
      <c r="R426" s="44"/>
      <c r="S426" s="44"/>
      <c r="T426" s="44"/>
      <c r="U426" s="44"/>
      <c r="V426" s="44"/>
      <c r="W426" s="44"/>
      <c r="X426" s="44"/>
      <c r="Y426" s="44"/>
      <c r="Z426" s="44"/>
      <c r="AA426" s="44"/>
      <c r="AB426" s="44"/>
      <c r="AC426" s="44"/>
      <c r="AD426" s="44"/>
      <c r="AE426" s="44"/>
      <c r="AF426" s="44"/>
      <c r="AG426" s="44"/>
      <c r="AH426" s="44"/>
      <c r="AI426" s="44"/>
      <c r="AJ426" s="44"/>
      <c r="AK426" s="44"/>
      <c r="AL426" s="44"/>
      <c r="AM426" s="44"/>
      <c r="AN426" s="44"/>
      <c r="AO426" s="44"/>
      <c r="AP426" s="44"/>
      <c r="AQ426" s="44"/>
      <c r="AR426" s="44"/>
      <c r="AS426" s="44"/>
      <c r="AT426" s="44"/>
      <c r="AU426" s="44"/>
      <c r="AV426" s="44"/>
      <c r="AW426" s="44"/>
      <c r="AX426" s="44"/>
      <c r="AY426" s="44"/>
      <c r="AZ426" s="44"/>
      <c r="BA426" s="44"/>
      <c r="BB426" s="44"/>
      <c r="BC426" s="44"/>
      <c r="BD426" s="44"/>
      <c r="BE426" s="44"/>
      <c r="BF426" s="44"/>
      <c r="BG426" s="44"/>
      <c r="BH426" s="44"/>
      <c r="BI426" s="44"/>
      <c r="BJ426" s="44"/>
      <c r="BK426" s="44"/>
      <c r="BL426" s="44"/>
      <c r="BM426" s="44"/>
      <c r="BN426" s="44"/>
      <c r="BO426" s="44"/>
      <c r="BP426" s="44"/>
      <c r="BQ426" s="44"/>
      <c r="BR426" s="44"/>
      <c r="BS426" s="44"/>
      <c r="BT426" s="44"/>
      <c r="BU426" s="44"/>
      <c r="BV426" s="44"/>
      <c r="BW426" s="44"/>
      <c r="BX426" s="44"/>
      <c r="BY426" s="44"/>
      <c r="BZ426" s="44"/>
      <c r="CA426" s="44"/>
      <c r="CB426" s="44"/>
      <c r="CC426" s="44"/>
      <c r="CD426" s="44"/>
      <c r="CE426" s="44"/>
      <c r="CF426" s="44"/>
      <c r="CG426" s="44"/>
      <c r="CH426" s="44"/>
      <c r="CI426" s="44"/>
      <c r="CJ426" s="44"/>
      <c r="CK426" s="44"/>
      <c r="CL426" s="44"/>
      <c r="CM426" s="44"/>
      <c r="CN426" s="44"/>
      <c r="CO426" s="44"/>
      <c r="CP426" s="44"/>
      <c r="CQ426" s="44"/>
      <c r="CR426" s="44"/>
      <c r="CS426" s="44"/>
      <c r="CT426" s="44"/>
      <c r="CU426" s="44"/>
      <c r="CV426" s="44"/>
      <c r="CW426" s="44"/>
      <c r="CX426" s="44"/>
      <c r="CY426" s="44"/>
      <c r="CZ426" s="44"/>
      <c r="DA426" s="44"/>
      <c r="DB426" s="44"/>
      <c r="DC426" s="44"/>
      <c r="DD426" s="44"/>
      <c r="DE426" s="44"/>
      <c r="DF426" s="44"/>
      <c r="DG426" s="44"/>
      <c r="DH426" s="44"/>
      <c r="DI426" s="44"/>
      <c r="DJ426" s="44"/>
      <c r="DK426" s="44"/>
      <c r="DL426" s="44"/>
      <c r="DM426" s="44"/>
      <c r="DN426" s="44"/>
      <c r="DO426" s="44"/>
      <c r="DP426" s="44"/>
      <c r="DQ426" s="44"/>
      <c r="DR426" s="44"/>
      <c r="DS426" s="44"/>
      <c r="DT426" s="44"/>
      <c r="DU426" s="44"/>
      <c r="DV426" s="44"/>
      <c r="DW426" s="44"/>
      <c r="DX426" s="44"/>
      <c r="DY426" s="44"/>
      <c r="DZ426" s="44"/>
      <c r="EA426" s="44"/>
      <c r="EB426" s="44"/>
      <c r="EC426" s="44"/>
      <c r="ED426" s="44"/>
      <c r="EE426" s="44"/>
      <c r="EF426" s="44"/>
      <c r="EG426" s="44"/>
      <c r="EH426" s="44"/>
      <c r="EI426" s="44"/>
      <c r="EJ426" s="44"/>
      <c r="EK426" s="44"/>
      <c r="EL426" s="44"/>
      <c r="EM426" s="44"/>
      <c r="EN426" s="44"/>
      <c r="EO426" s="44"/>
      <c r="EP426" s="44"/>
      <c r="EQ426" s="44"/>
      <c r="ER426" s="44"/>
      <c r="ES426" s="44"/>
      <c r="ET426" s="44"/>
      <c r="EU426" s="44"/>
      <c r="EV426" s="44"/>
      <c r="EW426" s="44"/>
      <c r="EX426" s="44"/>
      <c r="EY426" s="44"/>
      <c r="EZ426" s="44"/>
      <c r="FA426" s="44"/>
      <c r="FB426" s="44"/>
      <c r="FC426" s="44"/>
      <c r="FD426" s="44"/>
      <c r="FE426" s="44"/>
      <c r="FF426" s="44"/>
      <c r="FG426" s="44"/>
      <c r="FH426" s="44"/>
      <c r="FI426" s="44"/>
      <c r="FJ426" s="44"/>
      <c r="FK426" s="44"/>
      <c r="FL426" s="44"/>
      <c r="FM426" s="44"/>
      <c r="FN426" s="44"/>
      <c r="FO426" s="44"/>
      <c r="FP426" s="44"/>
      <c r="FQ426" s="44"/>
      <c r="FR426" s="44"/>
      <c r="FS426" s="44"/>
      <c r="FT426" s="44"/>
      <c r="FU426" s="44"/>
      <c r="FV426" s="44"/>
      <c r="FW426" s="44"/>
      <c r="FX426" s="44"/>
      <c r="FY426" s="44"/>
      <c r="FZ426" s="44"/>
      <c r="GA426" s="44"/>
      <c r="GB426" s="44"/>
      <c r="GC426" s="44"/>
      <c r="GD426" s="44"/>
      <c r="GE426" s="44"/>
      <c r="GF426" s="44"/>
      <c r="GG426" s="44"/>
      <c r="GH426" s="44"/>
      <c r="GI426" s="44"/>
      <c r="GJ426" s="44"/>
      <c r="GK426" s="44"/>
      <c r="GL426" s="44"/>
      <c r="GM426" s="44"/>
      <c r="GN426" s="44"/>
      <c r="GO426" s="44"/>
      <c r="GP426" s="44"/>
      <c r="GQ426" s="44"/>
      <c r="GR426" s="44"/>
      <c r="GS426" s="44"/>
      <c r="GT426" s="44"/>
      <c r="GU426" s="44"/>
      <c r="GV426" s="44"/>
      <c r="GW426" s="44"/>
      <c r="GX426" s="44"/>
      <c r="GY426" s="44"/>
      <c r="GZ426" s="44"/>
      <c r="HA426" s="44"/>
      <c r="HB426" s="44"/>
      <c r="HC426" s="44"/>
      <c r="HD426" s="44"/>
      <c r="HE426" s="44"/>
      <c r="HF426" s="44"/>
      <c r="HG426" s="44"/>
      <c r="HH426" s="44"/>
      <c r="HI426" s="44"/>
      <c r="HJ426" s="44"/>
      <c r="HK426" s="44"/>
      <c r="HL426" s="44"/>
      <c r="HM426" s="44"/>
      <c r="HN426" s="44"/>
      <c r="HO426" s="44"/>
      <c r="HP426" s="44"/>
      <c r="HQ426" s="44"/>
      <c r="HR426" s="44"/>
      <c r="HS426" s="44"/>
      <c r="HT426" s="44"/>
      <c r="HU426" s="44"/>
      <c r="HV426" s="44"/>
      <c r="HW426" s="44"/>
      <c r="HX426" s="44"/>
      <c r="HY426" s="44"/>
      <c r="HZ426" s="44"/>
      <c r="IA426" s="44"/>
      <c r="IB426" s="44"/>
      <c r="IC426" s="44"/>
      <c r="ID426" s="44"/>
      <c r="IE426" s="44"/>
      <c r="IF426" s="44"/>
      <c r="IG426" s="44"/>
      <c r="IH426" s="44"/>
      <c r="II426" s="44"/>
      <c r="IJ426" s="44"/>
      <c r="IK426" s="44"/>
      <c r="IL426" s="44"/>
      <c r="IM426" s="44"/>
      <c r="IN426" s="44"/>
      <c r="IO426" s="44"/>
      <c r="IP426" s="44"/>
      <c r="IQ426" s="44"/>
      <c r="IR426" s="44"/>
      <c r="IS426" s="44"/>
      <c r="IT426" s="44"/>
      <c r="IU426" s="44"/>
      <c r="IV426" s="44"/>
      <c r="IW426" s="44"/>
      <c r="IX426" s="44"/>
      <c r="IY426" s="44"/>
      <c r="IZ426" s="44"/>
      <c r="JA426" s="44"/>
      <c r="JB426" s="44"/>
      <c r="JC426" s="44"/>
      <c r="JD426" s="44"/>
      <c r="JE426" s="44"/>
      <c r="JF426" s="44"/>
      <c r="JG426" s="44"/>
      <c r="JH426" s="44"/>
      <c r="JI426" s="44"/>
      <c r="JJ426" s="44"/>
      <c r="JK426" s="44"/>
      <c r="JL426" s="44"/>
      <c r="JM426" s="44"/>
      <c r="JN426" s="44"/>
      <c r="JO426" s="44"/>
      <c r="JP426" s="44"/>
      <c r="JQ426" s="44"/>
      <c r="JR426" s="44"/>
      <c r="JS426" s="44"/>
      <c r="JT426" s="44"/>
      <c r="JU426" s="44"/>
      <c r="JV426" s="44"/>
      <c r="JW426" s="44"/>
      <c r="JX426" s="44"/>
      <c r="JY426" s="44"/>
      <c r="JZ426" s="44"/>
      <c r="KA426" s="44"/>
      <c r="KB426" s="44"/>
      <c r="KC426" s="44"/>
      <c r="KD426" s="44"/>
      <c r="KE426" s="44"/>
      <c r="KF426" s="44"/>
      <c r="KG426" s="44"/>
      <c r="KH426" s="44"/>
      <c r="KI426" s="44"/>
      <c r="KJ426" s="44"/>
      <c r="KK426" s="44"/>
      <c r="KL426" s="44"/>
      <c r="KM426" s="44"/>
      <c r="KN426" s="44"/>
      <c r="KO426" s="44"/>
      <c r="KP426" s="44"/>
      <c r="KQ426" s="44"/>
      <c r="KR426" s="44"/>
      <c r="KS426" s="44"/>
      <c r="KT426" s="44"/>
      <c r="KU426" s="44"/>
      <c r="KV426" s="44"/>
      <c r="KW426" s="44"/>
      <c r="KX426" s="44"/>
      <c r="KY426" s="44"/>
      <c r="KZ426" s="44"/>
      <c r="LA426" s="44"/>
      <c r="LB426" s="44"/>
      <c r="LC426" s="44"/>
      <c r="LD426" s="44"/>
      <c r="LE426" s="44"/>
      <c r="LF426" s="44"/>
      <c r="LG426" s="44"/>
      <c r="LH426" s="44"/>
      <c r="LI426" s="44"/>
      <c r="LJ426" s="44"/>
      <c r="LK426" s="44"/>
      <c r="LL426" s="44"/>
      <c r="LM426" s="44"/>
      <c r="LN426" s="44"/>
      <c r="LO426" s="44"/>
      <c r="LP426" s="44"/>
      <c r="LQ426" s="44"/>
      <c r="LR426" s="44"/>
      <c r="LS426" s="44"/>
      <c r="LT426" s="44"/>
      <c r="LU426" s="44"/>
      <c r="LV426" s="44"/>
      <c r="LW426" s="44"/>
      <c r="LX426" s="44"/>
      <c r="LY426" s="44"/>
      <c r="LZ426" s="44"/>
      <c r="MA426" s="44"/>
      <c r="MB426" s="44"/>
      <c r="MC426" s="44"/>
      <c r="MD426" s="44"/>
      <c r="ME426" s="44"/>
      <c r="MF426" s="44"/>
      <c r="MG426" s="44"/>
      <c r="MH426" s="44"/>
      <c r="MI426" s="44"/>
      <c r="MJ426" s="44"/>
      <c r="MK426" s="44"/>
      <c r="ML426" s="44"/>
      <c r="MM426" s="44"/>
      <c r="MN426" s="44"/>
      <c r="MO426" s="44"/>
      <c r="MP426" s="44"/>
      <c r="MQ426" s="44"/>
      <c r="MR426" s="44"/>
      <c r="MS426" s="44"/>
      <c r="MT426" s="44"/>
      <c r="MU426" s="44"/>
      <c r="MV426" s="44"/>
      <c r="MW426" s="44"/>
      <c r="MX426" s="44"/>
      <c r="MY426" s="44"/>
      <c r="MZ426" s="44"/>
      <c r="NA426" s="44"/>
      <c r="NB426" s="44"/>
      <c r="NC426" s="44"/>
      <c r="ND426" s="44"/>
      <c r="NE426" s="44"/>
      <c r="NF426" s="44"/>
      <c r="NG426" s="44"/>
      <c r="NH426" s="44"/>
      <c r="NI426" s="44"/>
      <c r="NJ426" s="44"/>
      <c r="NK426" s="44"/>
      <c r="NL426" s="44"/>
      <c r="NM426" s="44"/>
      <c r="NN426" s="44"/>
      <c r="NO426" s="44"/>
      <c r="NP426" s="44"/>
      <c r="NQ426" s="44"/>
      <c r="NR426" s="44"/>
      <c r="NS426" s="44"/>
      <c r="NT426" s="44"/>
      <c r="NU426" s="44"/>
      <c r="NV426" s="44"/>
      <c r="NW426" s="44"/>
      <c r="NX426" s="44"/>
      <c r="NY426" s="44"/>
      <c r="NZ426" s="44"/>
      <c r="OA426" s="44"/>
      <c r="OB426" s="44"/>
      <c r="OC426" s="44"/>
      <c r="OD426" s="44"/>
      <c r="OE426" s="44"/>
      <c r="OF426" s="44"/>
      <c r="OG426" s="44"/>
      <c r="OH426" s="44"/>
      <c r="OI426" s="44"/>
      <c r="OJ426" s="44"/>
      <c r="OK426" s="44"/>
      <c r="OL426" s="44"/>
      <c r="OM426" s="44"/>
      <c r="ON426" s="44"/>
      <c r="OO426" s="44"/>
      <c r="OP426" s="44"/>
      <c r="OQ426" s="44"/>
      <c r="OR426" s="44"/>
      <c r="OS426" s="44"/>
      <c r="OT426" s="44"/>
      <c r="OU426" s="44"/>
      <c r="OV426" s="44"/>
      <c r="OW426" s="44"/>
      <c r="OX426" s="44"/>
      <c r="OY426" s="44"/>
      <c r="OZ426" s="44"/>
      <c r="PA426" s="44"/>
      <c r="PB426" s="44"/>
      <c r="PC426" s="44"/>
      <c r="PD426" s="44"/>
      <c r="PE426" s="44"/>
      <c r="PF426" s="44"/>
      <c r="PG426" s="44"/>
      <c r="PH426" s="44"/>
      <c r="PI426" s="44"/>
      <c r="PJ426" s="44"/>
      <c r="PK426" s="44"/>
      <c r="PL426" s="44"/>
      <c r="PM426" s="44"/>
      <c r="PN426" s="44"/>
      <c r="PO426" s="44"/>
      <c r="PP426" s="44"/>
      <c r="PQ426" s="44"/>
      <c r="PR426" s="44"/>
      <c r="PS426" s="44"/>
      <c r="PT426" s="44"/>
      <c r="PU426" s="44"/>
      <c r="PV426" s="44"/>
      <c r="PW426" s="44"/>
      <c r="PX426" s="44"/>
      <c r="PY426" s="44"/>
      <c r="PZ426" s="44"/>
      <c r="QA426" s="44"/>
      <c r="QB426" s="44"/>
      <c r="QC426" s="44"/>
      <c r="QD426" s="44"/>
      <c r="QE426" s="44"/>
      <c r="QF426" s="44"/>
      <c r="QG426" s="44"/>
      <c r="QH426" s="44"/>
      <c r="QI426" s="44"/>
      <c r="QJ426" s="44"/>
      <c r="QK426" s="44"/>
      <c r="QL426" s="44"/>
      <c r="QM426" s="44"/>
      <c r="QN426" s="44"/>
      <c r="QO426" s="44"/>
      <c r="QP426" s="44"/>
      <c r="QQ426" s="44"/>
      <c r="QR426" s="44"/>
      <c r="QS426" s="44"/>
      <c r="QT426" s="44"/>
      <c r="QU426" s="44"/>
      <c r="QV426" s="44"/>
      <c r="QW426" s="44"/>
      <c r="QX426" s="44"/>
      <c r="QY426" s="44"/>
      <c r="QZ426" s="44"/>
      <c r="RA426" s="44"/>
      <c r="RB426" s="44"/>
      <c r="RC426" s="44"/>
      <c r="RD426" s="44"/>
      <c r="RE426" s="44"/>
      <c r="RF426" s="44"/>
      <c r="RG426" s="44"/>
      <c r="RH426" s="44"/>
      <c r="RI426" s="44"/>
      <c r="RJ426" s="44"/>
      <c r="RK426" s="44"/>
      <c r="RL426" s="44"/>
      <c r="RM426" s="44"/>
      <c r="RN426" s="44"/>
      <c r="RO426" s="44"/>
      <c r="RP426" s="44"/>
      <c r="RQ426" s="44"/>
      <c r="RR426" s="44"/>
      <c r="RS426" s="44"/>
      <c r="RT426" s="44"/>
      <c r="RU426" s="44"/>
      <c r="RV426" s="44"/>
      <c r="RW426" s="44"/>
      <c r="RX426" s="44"/>
      <c r="RY426" s="44"/>
      <c r="RZ426" s="44"/>
      <c r="SA426" s="44"/>
      <c r="SB426" s="44"/>
      <c r="SC426" s="44"/>
      <c r="SD426" s="44"/>
      <c r="SE426" s="44"/>
      <c r="SF426" s="44"/>
      <c r="SG426" s="44"/>
      <c r="SH426" s="44"/>
      <c r="SI426" s="44"/>
      <c r="SJ426" s="44"/>
      <c r="SK426" s="44"/>
      <c r="SL426" s="44"/>
      <c r="SM426" s="44"/>
      <c r="SN426" s="44"/>
      <c r="SO426" s="44"/>
      <c r="SP426" s="44"/>
      <c r="SQ426" s="44"/>
      <c r="SR426" s="44"/>
      <c r="SS426" s="44"/>
      <c r="ST426" s="44"/>
      <c r="SU426" s="44"/>
      <c r="SV426" s="44"/>
      <c r="SW426" s="44"/>
      <c r="SX426" s="44"/>
      <c r="SY426" s="44"/>
      <c r="SZ426" s="44"/>
      <c r="TA426" s="44"/>
      <c r="TB426" s="44"/>
      <c r="TC426" s="44"/>
      <c r="TD426" s="44"/>
      <c r="TE426" s="44"/>
      <c r="TF426" s="44"/>
      <c r="TG426" s="44"/>
      <c r="TH426" s="44"/>
      <c r="TI426" s="44"/>
      <c r="TJ426" s="44"/>
      <c r="TK426" s="44"/>
      <c r="TL426" s="44"/>
      <c r="TM426" s="44"/>
      <c r="TN426" s="44"/>
      <c r="TO426" s="44"/>
      <c r="TP426" s="44"/>
      <c r="TQ426" s="44"/>
      <c r="TR426" s="44"/>
      <c r="TS426" s="44"/>
      <c r="TT426" s="44"/>
      <c r="TU426" s="44"/>
      <c r="TV426" s="44"/>
      <c r="TW426" s="44"/>
      <c r="TX426" s="44"/>
      <c r="TY426" s="44"/>
      <c r="TZ426" s="44"/>
      <c r="UA426" s="44"/>
      <c r="UB426" s="44"/>
      <c r="UC426" s="44"/>
      <c r="UD426" s="44"/>
      <c r="UE426" s="44"/>
      <c r="UF426" s="44"/>
      <c r="UG426" s="44"/>
      <c r="UH426" s="44"/>
      <c r="UI426" s="44"/>
      <c r="UJ426" s="44"/>
      <c r="UK426" s="44"/>
      <c r="UL426" s="44"/>
      <c r="UM426" s="44"/>
      <c r="UN426" s="44"/>
      <c r="UO426" s="44"/>
      <c r="UP426" s="44"/>
      <c r="UQ426" s="44"/>
      <c r="UR426" s="44"/>
      <c r="US426" s="44"/>
      <c r="UT426" s="44"/>
      <c r="UU426" s="44"/>
      <c r="UV426" s="44"/>
      <c r="UW426" s="44"/>
      <c r="UX426" s="44"/>
      <c r="UY426" s="44"/>
      <c r="UZ426" s="44"/>
      <c r="VA426" s="44"/>
      <c r="VB426" s="44"/>
      <c r="VC426" s="44"/>
      <c r="VD426" s="44"/>
      <c r="VE426" s="44"/>
      <c r="VF426" s="44"/>
      <c r="VG426" s="44"/>
      <c r="VH426" s="44"/>
      <c r="VI426" s="44"/>
      <c r="VJ426" s="44"/>
      <c r="VK426" s="44"/>
      <c r="VL426" s="44"/>
      <c r="VM426" s="44"/>
      <c r="VN426" s="44"/>
      <c r="VO426" s="44"/>
      <c r="VP426" s="44"/>
      <c r="VQ426" s="44"/>
      <c r="VR426" s="44"/>
      <c r="VS426" s="44"/>
      <c r="VT426" s="44"/>
      <c r="VU426" s="44"/>
      <c r="VV426" s="44"/>
      <c r="VW426" s="44"/>
      <c r="VX426" s="44"/>
      <c r="VY426" s="44"/>
      <c r="VZ426" s="44"/>
      <c r="WA426" s="44"/>
      <c r="WB426" s="44"/>
      <c r="WC426" s="44"/>
      <c r="WD426" s="44"/>
      <c r="WE426" s="44"/>
      <c r="WF426" s="44"/>
      <c r="WG426" s="44"/>
      <c r="WH426" s="44"/>
      <c r="WI426" s="44"/>
      <c r="WJ426" s="44"/>
      <c r="WK426" s="44"/>
      <c r="WL426" s="44"/>
      <c r="WM426" s="44"/>
      <c r="WN426" s="44"/>
      <c r="WO426" s="44"/>
      <c r="WP426" s="44"/>
      <c r="WQ426" s="44"/>
      <c r="WR426" s="44"/>
      <c r="WS426" s="44"/>
      <c r="WT426" s="44"/>
      <c r="WU426" s="44"/>
      <c r="WV426" s="44"/>
      <c r="WW426" s="44"/>
      <c r="WX426" s="44"/>
      <c r="WY426" s="44"/>
      <c r="WZ426" s="44"/>
      <c r="XA426" s="44"/>
      <c r="XB426" s="44"/>
      <c r="XC426" s="44"/>
      <c r="XD426" s="44"/>
      <c r="XE426" s="44"/>
      <c r="XF426" s="44"/>
      <c r="XG426" s="44"/>
      <c r="XH426" s="44"/>
      <c r="XI426" s="44"/>
      <c r="XJ426" s="44"/>
      <c r="XK426" s="44"/>
      <c r="XL426" s="44"/>
      <c r="XM426" s="44"/>
      <c r="XN426" s="44"/>
      <c r="XO426" s="44"/>
      <c r="XP426" s="44"/>
      <c r="XQ426" s="44"/>
      <c r="XR426" s="44"/>
      <c r="XS426" s="44"/>
      <c r="XT426" s="44"/>
      <c r="XU426" s="44"/>
      <c r="XV426" s="44"/>
      <c r="XW426" s="44"/>
      <c r="XX426" s="44"/>
      <c r="XY426" s="44"/>
      <c r="XZ426" s="44"/>
      <c r="YA426" s="44"/>
      <c r="YB426" s="44"/>
      <c r="YC426" s="44"/>
      <c r="YD426" s="44"/>
      <c r="YE426" s="44"/>
      <c r="YF426" s="44"/>
      <c r="YG426" s="44"/>
      <c r="YH426" s="44"/>
      <c r="YI426" s="44"/>
      <c r="YJ426" s="44"/>
      <c r="YK426" s="44"/>
      <c r="YL426" s="44"/>
      <c r="YM426" s="44"/>
      <c r="YN426" s="44"/>
      <c r="YO426" s="44"/>
      <c r="YP426" s="44"/>
      <c r="YQ426" s="44"/>
      <c r="YR426" s="44"/>
      <c r="YS426" s="44"/>
      <c r="YT426" s="44"/>
      <c r="YU426" s="44"/>
      <c r="YV426" s="44"/>
      <c r="YW426" s="44"/>
      <c r="YX426" s="44"/>
      <c r="YY426" s="44"/>
      <c r="YZ426" s="44"/>
      <c r="ZA426" s="44"/>
      <c r="ZB426" s="44"/>
      <c r="ZC426" s="44"/>
      <c r="ZD426" s="44"/>
      <c r="ZE426" s="44"/>
      <c r="ZF426" s="44"/>
      <c r="ZG426" s="44"/>
      <c r="ZH426" s="44"/>
      <c r="ZI426" s="44"/>
      <c r="ZJ426" s="44"/>
      <c r="ZK426" s="44"/>
      <c r="ZL426" s="44"/>
      <c r="ZM426" s="44"/>
      <c r="ZN426" s="44"/>
      <c r="ZO426" s="44"/>
      <c r="ZP426" s="44"/>
      <c r="ZQ426" s="44"/>
      <c r="ZR426" s="44"/>
      <c r="ZS426" s="44"/>
      <c r="ZT426" s="44"/>
      <c r="ZU426" s="44"/>
      <c r="ZV426" s="44"/>
      <c r="ZW426" s="44"/>
      <c r="ZX426" s="44"/>
      <c r="ZY426" s="44"/>
      <c r="ZZ426" s="44"/>
      <c r="AAA426" s="44"/>
      <c r="AAB426" s="44"/>
      <c r="AAC426" s="44"/>
      <c r="AAD426" s="44"/>
      <c r="AAE426" s="44"/>
      <c r="AAF426" s="44"/>
      <c r="AAG426" s="44"/>
      <c r="AAH426" s="44"/>
      <c r="AAI426" s="44"/>
      <c r="AAJ426" s="44"/>
      <c r="AAK426" s="44"/>
      <c r="AAL426" s="44"/>
      <c r="AAM426" s="44"/>
      <c r="AAN426" s="44"/>
      <c r="AAO426" s="44"/>
      <c r="AAP426" s="44"/>
      <c r="AAQ426" s="44"/>
      <c r="AAR426" s="44"/>
      <c r="AAS426" s="44"/>
      <c r="AAT426" s="44"/>
      <c r="AAU426" s="44"/>
      <c r="AAV426" s="44"/>
      <c r="AAW426" s="44"/>
      <c r="AAX426" s="44"/>
      <c r="AAY426" s="44"/>
      <c r="AAZ426" s="44"/>
      <c r="ABA426" s="44"/>
      <c r="ABB426" s="44"/>
      <c r="ABC426" s="44"/>
      <c r="ABD426" s="44"/>
      <c r="ABE426" s="44"/>
      <c r="ABF426" s="44"/>
      <c r="ABG426" s="44"/>
      <c r="ABH426" s="44"/>
      <c r="ABI426" s="44"/>
      <c r="ABJ426" s="44"/>
      <c r="ABK426" s="44"/>
      <c r="ABL426" s="44"/>
      <c r="ABM426" s="44"/>
      <c r="ABN426" s="44"/>
      <c r="ABO426" s="44"/>
      <c r="ABP426" s="44"/>
      <c r="ABQ426" s="44"/>
      <c r="ABR426" s="44"/>
      <c r="ABS426" s="44"/>
      <c r="ABT426" s="44"/>
      <c r="ABU426" s="44"/>
      <c r="ABV426" s="44"/>
      <c r="ABW426" s="44"/>
      <c r="ABX426" s="44"/>
      <c r="ABY426" s="44"/>
      <c r="ABZ426" s="44"/>
      <c r="ACA426" s="44"/>
      <c r="ACB426" s="44"/>
      <c r="ACC426" s="44"/>
      <c r="ACD426" s="44"/>
      <c r="ACE426" s="44"/>
      <c r="ACF426" s="44"/>
      <c r="ACG426" s="44"/>
      <c r="ACH426" s="44"/>
      <c r="ACI426" s="44"/>
      <c r="ACJ426" s="44"/>
      <c r="ACK426" s="44"/>
      <c r="ACL426" s="44"/>
      <c r="ACM426" s="44"/>
      <c r="ACN426" s="44"/>
      <c r="ACO426" s="44"/>
      <c r="ACP426" s="44"/>
      <c r="ACQ426" s="44"/>
      <c r="ACR426" s="44"/>
      <c r="ACS426" s="44"/>
      <c r="ACT426" s="44"/>
      <c r="ACU426" s="44"/>
      <c r="ACV426" s="44"/>
      <c r="ACW426" s="44"/>
      <c r="ACX426" s="44"/>
      <c r="ACY426" s="44"/>
      <c r="ACZ426" s="44"/>
      <c r="ADA426" s="44"/>
      <c r="ADB426" s="44"/>
      <c r="ADC426" s="44"/>
      <c r="ADD426" s="44"/>
      <c r="ADE426" s="44"/>
      <c r="ADF426" s="44"/>
      <c r="ADG426" s="44"/>
      <c r="ADH426" s="44"/>
      <c r="ADI426" s="44"/>
      <c r="ADJ426" s="44"/>
      <c r="ADK426" s="44"/>
      <c r="ADL426" s="44"/>
      <c r="ADM426" s="44"/>
      <c r="ADN426" s="44"/>
      <c r="ADO426" s="44"/>
      <c r="ADP426" s="44"/>
      <c r="ADQ426" s="44"/>
      <c r="ADR426" s="44"/>
      <c r="ADS426" s="44"/>
      <c r="ADT426" s="44"/>
      <c r="ADU426" s="44"/>
      <c r="ADV426" s="44"/>
      <c r="ADW426" s="44"/>
      <c r="ADX426" s="44"/>
      <c r="ADY426" s="44"/>
      <c r="ADZ426" s="44"/>
      <c r="AEA426" s="44"/>
      <c r="AEB426" s="44"/>
      <c r="AEC426" s="44"/>
      <c r="AED426" s="44"/>
      <c r="AEE426" s="44"/>
      <c r="AEF426" s="44"/>
      <c r="AEG426" s="44"/>
      <c r="AEH426" s="44"/>
      <c r="AEI426" s="44"/>
      <c r="AEJ426" s="44"/>
      <c r="AEK426" s="44"/>
      <c r="AEL426" s="44"/>
      <c r="AEM426" s="44"/>
      <c r="AEN426" s="44"/>
      <c r="AEO426" s="44"/>
      <c r="AEP426" s="44"/>
      <c r="AEQ426" s="44"/>
      <c r="AER426" s="44"/>
      <c r="AES426" s="44"/>
      <c r="AET426" s="44"/>
      <c r="AEU426" s="44"/>
      <c r="AEV426" s="44"/>
      <c r="AEW426" s="44"/>
      <c r="AEX426" s="44"/>
      <c r="AEY426" s="44"/>
      <c r="AEZ426" s="44"/>
      <c r="AFA426" s="44"/>
      <c r="AFB426" s="44"/>
      <c r="AFC426" s="44"/>
      <c r="AFD426" s="44"/>
      <c r="AFE426" s="44"/>
      <c r="AFF426" s="44"/>
      <c r="AFG426" s="44"/>
      <c r="AFH426" s="44"/>
      <c r="AFI426" s="44"/>
      <c r="AFJ426" s="44"/>
      <c r="AFK426" s="44"/>
      <c r="AFL426" s="44"/>
      <c r="AFM426" s="44"/>
      <c r="AFN426" s="44"/>
      <c r="AFO426" s="44"/>
      <c r="AFP426" s="44"/>
      <c r="AFQ426" s="44"/>
      <c r="AFR426" s="44"/>
      <c r="AFS426" s="44"/>
      <c r="AFT426" s="44"/>
      <c r="AFU426" s="44"/>
      <c r="AFV426" s="44"/>
      <c r="AFW426" s="44"/>
      <c r="AFX426" s="44"/>
      <c r="AFY426" s="44"/>
      <c r="AFZ426" s="44"/>
      <c r="AGA426" s="44"/>
      <c r="AGB426" s="44"/>
      <c r="AGC426" s="44"/>
      <c r="AGD426" s="44"/>
      <c r="AGE426" s="44"/>
      <c r="AGF426" s="44"/>
      <c r="AGG426" s="44"/>
      <c r="AGH426" s="44"/>
      <c r="AGI426" s="44"/>
      <c r="AGJ426" s="44"/>
      <c r="AGK426" s="44"/>
      <c r="AGL426" s="44"/>
      <c r="AGM426" s="44"/>
      <c r="AGN426" s="44"/>
      <c r="AGO426" s="44"/>
      <c r="AGP426" s="44"/>
      <c r="AGQ426" s="44"/>
      <c r="AGR426" s="44"/>
      <c r="AGS426" s="44"/>
      <c r="AGT426" s="44"/>
      <c r="AGU426" s="44"/>
      <c r="AGV426" s="44"/>
      <c r="AGW426" s="44"/>
      <c r="AGX426" s="44"/>
      <c r="AGY426" s="44"/>
      <c r="AGZ426" s="44"/>
      <c r="AHA426" s="44"/>
      <c r="AHB426" s="44"/>
      <c r="AHC426" s="44"/>
      <c r="AHD426" s="44"/>
      <c r="AHE426" s="44"/>
      <c r="AHF426" s="44"/>
      <c r="AHG426" s="44"/>
      <c r="AHH426" s="44"/>
      <c r="AHI426" s="44"/>
      <c r="AHJ426" s="44"/>
      <c r="AHK426" s="44"/>
      <c r="AHL426" s="44"/>
      <c r="AHM426" s="44"/>
      <c r="AHN426" s="44"/>
      <c r="AHO426" s="44"/>
      <c r="AHP426" s="44"/>
      <c r="AHQ426" s="44"/>
      <c r="AHR426" s="44"/>
      <c r="AHS426" s="44"/>
      <c r="AHT426" s="44"/>
      <c r="AHU426" s="44"/>
      <c r="AHV426" s="44"/>
      <c r="AHW426" s="44"/>
      <c r="AHX426" s="44"/>
      <c r="AHY426" s="44"/>
      <c r="AHZ426" s="44"/>
      <c r="AIA426" s="44"/>
      <c r="AIB426" s="44"/>
      <c r="AIC426" s="44"/>
      <c r="AID426" s="44"/>
      <c r="AIE426" s="44"/>
      <c r="AIF426" s="44"/>
      <c r="AIG426" s="44"/>
      <c r="AIH426" s="44"/>
      <c r="AII426" s="44"/>
      <c r="AIJ426" s="44"/>
      <c r="AIK426" s="44"/>
      <c r="AIL426" s="44"/>
      <c r="AIM426" s="44"/>
      <c r="AIN426" s="44"/>
      <c r="AIO426" s="44"/>
      <c r="AIP426" s="44"/>
      <c r="AIQ426" s="44"/>
      <c r="AIR426" s="44"/>
      <c r="AIS426" s="44"/>
      <c r="AIT426" s="44"/>
      <c r="AIU426" s="44"/>
      <c r="AIV426" s="44"/>
      <c r="AIW426" s="44"/>
      <c r="AIX426" s="44"/>
      <c r="AIY426" s="44"/>
      <c r="AIZ426" s="44"/>
      <c r="AJA426" s="44"/>
      <c r="AJB426" s="44"/>
      <c r="AJC426" s="44"/>
      <c r="AJD426" s="44"/>
      <c r="AJE426" s="44"/>
      <c r="AJF426" s="44"/>
      <c r="AJG426" s="44"/>
      <c r="AJH426" s="44"/>
      <c r="AJI426" s="44"/>
      <c r="AJJ426" s="44"/>
      <c r="AJK426" s="44"/>
      <c r="AJL426" s="44"/>
      <c r="AJM426" s="44"/>
      <c r="AJN426" s="44"/>
      <c r="AJO426" s="44"/>
      <c r="AJP426" s="44"/>
      <c r="AJQ426" s="44"/>
      <c r="AJR426" s="44"/>
      <c r="AJS426" s="44"/>
      <c r="AJT426" s="44"/>
      <c r="AJU426" s="44"/>
      <c r="AJV426" s="44"/>
      <c r="AJW426" s="44"/>
      <c r="AJX426" s="44"/>
      <c r="AJY426" s="44"/>
      <c r="AJZ426" s="44"/>
      <c r="AKA426" s="44"/>
      <c r="AKB426" s="44"/>
      <c r="AKC426" s="44"/>
      <c r="AKD426" s="44"/>
      <c r="AKE426" s="44"/>
      <c r="AKF426" s="44"/>
      <c r="AKG426" s="44"/>
      <c r="AKH426" s="44"/>
      <c r="AKI426" s="44"/>
      <c r="AKJ426" s="44"/>
      <c r="AKK426" s="44"/>
      <c r="AKL426" s="44"/>
      <c r="AKM426" s="44"/>
      <c r="AKN426" s="44"/>
      <c r="AKO426" s="44"/>
      <c r="AKP426" s="44"/>
      <c r="AKQ426" s="44"/>
      <c r="AKR426" s="44"/>
      <c r="AKS426" s="44"/>
      <c r="AKT426" s="44"/>
      <c r="AKU426" s="44"/>
      <c r="AKV426" s="44"/>
      <c r="AKW426" s="44"/>
      <c r="AKX426" s="44"/>
      <c r="AKY426" s="44"/>
      <c r="AKZ426" s="44"/>
      <c r="ALA426" s="44"/>
      <c r="ALB426" s="44"/>
      <c r="ALC426" s="44"/>
      <c r="ALD426" s="44"/>
      <c r="ALE426" s="44"/>
      <c r="ALF426" s="44"/>
      <c r="ALG426" s="44"/>
      <c r="ALH426" s="44"/>
      <c r="ALI426" s="44"/>
      <c r="ALJ426" s="44"/>
      <c r="ALK426" s="44"/>
      <c r="ALL426" s="44"/>
      <c r="ALM426" s="44"/>
      <c r="ALN426" s="44"/>
      <c r="ALO426" s="44"/>
      <c r="ALP426" s="44"/>
      <c r="ALQ426" s="44"/>
      <c r="ALR426" s="44"/>
      <c r="ALS426" s="44"/>
      <c r="ALT426" s="44"/>
      <c r="ALU426" s="44"/>
      <c r="ALV426" s="44"/>
      <c r="ALW426" s="44"/>
      <c r="ALX426" s="44"/>
      <c r="ALY426" s="44"/>
      <c r="ALZ426" s="44"/>
      <c r="AMA426" s="44"/>
      <c r="AMB426" s="44"/>
      <c r="AMC426" s="44"/>
      <c r="AMD426" s="44"/>
      <c r="AME426" s="44"/>
      <c r="AMF426" s="44"/>
      <c r="AMG426" s="44"/>
      <c r="AMH426" s="44"/>
      <c r="AMI426" s="44"/>
      <c r="AMJ426" s="44"/>
      <c r="AMK426" s="44"/>
      <c r="AML426" s="44"/>
      <c r="AMM426" s="44"/>
      <c r="AMN426" s="44"/>
      <c r="AMO426" s="44"/>
      <c r="AMP426" s="44"/>
      <c r="AMQ426" s="44"/>
      <c r="AMR426" s="44"/>
      <c r="AMS426" s="44"/>
      <c r="AMT426" s="44"/>
      <c r="AMU426" s="44"/>
      <c r="AMV426" s="44"/>
      <c r="AMW426" s="44"/>
      <c r="AMX426" s="44"/>
      <c r="AMY426" s="44"/>
      <c r="AMZ426" s="44"/>
      <c r="ANA426" s="44"/>
      <c r="ANB426" s="44"/>
      <c r="ANC426" s="44"/>
      <c r="AND426" s="44"/>
      <c r="ANE426" s="44"/>
      <c r="ANF426" s="44"/>
      <c r="ANG426" s="44"/>
      <c r="ANH426" s="44"/>
      <c r="ANI426" s="44"/>
      <c r="ANJ426" s="44"/>
      <c r="ANK426" s="44"/>
      <c r="ANL426" s="44"/>
      <c r="ANM426" s="44"/>
      <c r="ANN426" s="44"/>
      <c r="ANO426" s="44"/>
      <c r="ANP426" s="44"/>
      <c r="ANQ426" s="44"/>
      <c r="ANR426" s="44"/>
      <c r="ANS426" s="44"/>
      <c r="ANT426" s="44"/>
      <c r="ANU426" s="44"/>
      <c r="ANV426" s="44"/>
      <c r="ANW426" s="44"/>
      <c r="ANX426" s="44"/>
      <c r="ANY426" s="44"/>
      <c r="ANZ426" s="44"/>
      <c r="AOA426" s="44"/>
      <c r="AOB426" s="44"/>
      <c r="AOC426" s="44"/>
      <c r="AOD426" s="44"/>
      <c r="AOE426" s="44"/>
      <c r="AOF426" s="44"/>
      <c r="AOG426" s="44"/>
      <c r="AOH426" s="44"/>
      <c r="AOI426" s="44"/>
      <c r="AOJ426" s="44"/>
      <c r="AOK426" s="44"/>
      <c r="AOL426" s="44"/>
      <c r="AOM426" s="44"/>
      <c r="AON426" s="44"/>
      <c r="AOO426" s="44"/>
      <c r="AOP426" s="44"/>
      <c r="AOQ426" s="44"/>
      <c r="AOR426" s="44"/>
      <c r="AOS426" s="44"/>
      <c r="AOT426" s="44"/>
      <c r="AOU426" s="44"/>
      <c r="AOV426" s="44"/>
      <c r="AOW426" s="44"/>
      <c r="AOX426" s="44"/>
      <c r="AOY426" s="44"/>
      <c r="AOZ426" s="44"/>
      <c r="APA426" s="44"/>
      <c r="APB426" s="44"/>
      <c r="APC426" s="44"/>
      <c r="APD426" s="44"/>
      <c r="APE426" s="44"/>
      <c r="APF426" s="44"/>
      <c r="APG426" s="44"/>
      <c r="APH426" s="44"/>
      <c r="API426" s="44"/>
      <c r="APJ426" s="44"/>
      <c r="APK426" s="44"/>
      <c r="APL426" s="44"/>
      <c r="APM426" s="44"/>
      <c r="APN426" s="44"/>
      <c r="APO426" s="44"/>
      <c r="APP426" s="44"/>
      <c r="APQ426" s="44"/>
      <c r="APR426" s="44"/>
      <c r="APS426" s="44"/>
      <c r="APT426" s="44"/>
      <c r="APU426" s="44"/>
      <c r="APV426" s="44"/>
      <c r="APW426" s="44"/>
      <c r="APX426" s="44"/>
      <c r="APY426" s="44"/>
      <c r="APZ426" s="44"/>
      <c r="AQA426" s="44"/>
      <c r="AQB426" s="44"/>
      <c r="AQC426" s="44"/>
      <c r="AQD426" s="44"/>
      <c r="AQE426" s="44"/>
      <c r="AQF426" s="44"/>
      <c r="AQG426" s="44"/>
      <c r="AQH426" s="44"/>
      <c r="AQI426" s="44"/>
      <c r="AQJ426" s="44"/>
      <c r="AQK426" s="44"/>
      <c r="AQL426" s="44"/>
      <c r="AQM426" s="44"/>
      <c r="AQN426" s="44"/>
      <c r="AQO426" s="44"/>
      <c r="AQP426" s="44"/>
      <c r="AQQ426" s="44"/>
      <c r="AQR426" s="44"/>
      <c r="AQS426" s="44"/>
      <c r="AQT426" s="44"/>
      <c r="AQU426" s="44"/>
      <c r="AQV426" s="44"/>
      <c r="AQW426" s="44"/>
      <c r="AQX426" s="44"/>
      <c r="AQY426" s="44"/>
      <c r="AQZ426" s="44"/>
      <c r="ARA426" s="44"/>
      <c r="ARB426" s="44"/>
      <c r="ARC426" s="44"/>
      <c r="ARD426" s="44"/>
      <c r="ARE426" s="44"/>
      <c r="ARF426" s="44"/>
      <c r="ARG426" s="44"/>
      <c r="ARH426" s="44"/>
      <c r="ARI426" s="44"/>
      <c r="ARJ426" s="44"/>
      <c r="ARK426" s="44"/>
      <c r="ARL426" s="44"/>
      <c r="ARM426" s="44"/>
      <c r="ARN426" s="44"/>
      <c r="ARO426" s="44"/>
      <c r="ARP426" s="44"/>
      <c r="ARQ426" s="44"/>
      <c r="ARR426" s="44"/>
      <c r="ARS426" s="44"/>
      <c r="ART426" s="44"/>
      <c r="ARU426" s="44"/>
      <c r="ARV426" s="44"/>
      <c r="ARW426" s="44"/>
      <c r="ARX426" s="44"/>
      <c r="ARY426" s="44"/>
      <c r="ARZ426" s="44"/>
      <c r="ASA426" s="44"/>
      <c r="ASB426" s="44"/>
      <c r="ASC426" s="44"/>
      <c r="ASD426" s="44"/>
      <c r="ASE426" s="44"/>
      <c r="ASF426" s="44"/>
      <c r="ASG426" s="44"/>
      <c r="ASH426" s="44"/>
      <c r="ASI426" s="44"/>
      <c r="ASJ426" s="44"/>
      <c r="ASK426" s="44"/>
      <c r="ASL426" s="44"/>
      <c r="ASM426" s="44"/>
      <c r="ASN426" s="44"/>
      <c r="ASO426" s="44"/>
      <c r="ASP426" s="44"/>
      <c r="ASQ426" s="44"/>
      <c r="ASR426" s="44"/>
      <c r="ASS426" s="44"/>
      <c r="AST426" s="44"/>
      <c r="ASU426" s="44"/>
      <c r="ASV426" s="44"/>
      <c r="ASW426" s="44"/>
      <c r="ASX426" s="44"/>
      <c r="ASY426" s="44"/>
      <c r="ASZ426" s="44"/>
      <c r="ATA426" s="44"/>
      <c r="ATB426" s="44"/>
      <c r="ATC426" s="44"/>
      <c r="ATD426" s="44"/>
      <c r="ATE426" s="44"/>
      <c r="ATF426" s="44"/>
      <c r="ATG426" s="44"/>
      <c r="ATH426" s="44"/>
      <c r="ATI426" s="44"/>
      <c r="ATJ426" s="44"/>
      <c r="ATK426" s="44"/>
      <c r="ATL426" s="44"/>
      <c r="ATM426" s="44"/>
      <c r="ATN426" s="44"/>
      <c r="ATO426" s="44"/>
      <c r="ATP426" s="44"/>
      <c r="ATQ426" s="44"/>
      <c r="ATR426" s="44"/>
      <c r="ATS426" s="44"/>
      <c r="ATT426" s="44"/>
      <c r="ATU426" s="44"/>
      <c r="ATV426" s="44"/>
      <c r="ATW426" s="44"/>
      <c r="ATX426" s="44"/>
      <c r="ATY426" s="44"/>
      <c r="ATZ426" s="44"/>
      <c r="AUA426" s="44"/>
      <c r="AUB426" s="44"/>
      <c r="AUC426" s="44"/>
      <c r="AUD426" s="44"/>
      <c r="AUE426" s="44"/>
      <c r="AUF426" s="44"/>
      <c r="AUG426" s="44"/>
      <c r="AUH426" s="44"/>
      <c r="AUI426" s="44"/>
      <c r="AUJ426" s="44"/>
      <c r="AUK426" s="44"/>
      <c r="AUL426" s="44"/>
      <c r="AUM426" s="44"/>
      <c r="AUN426" s="44"/>
      <c r="AUO426" s="44"/>
      <c r="AUP426" s="44"/>
      <c r="AUQ426" s="44"/>
      <c r="AUR426" s="44"/>
      <c r="AUS426" s="44"/>
      <c r="AUT426" s="44"/>
      <c r="AUU426" s="44"/>
      <c r="AUV426" s="44"/>
      <c r="AUW426" s="44"/>
      <c r="AUX426" s="44"/>
      <c r="AUY426" s="44"/>
      <c r="AUZ426" s="44"/>
      <c r="AVA426" s="44"/>
      <c r="AVB426" s="44"/>
      <c r="AVC426" s="44"/>
      <c r="AVD426" s="44"/>
      <c r="AVE426" s="44"/>
      <c r="AVF426" s="44"/>
      <c r="AVG426" s="44"/>
      <c r="AVH426" s="44"/>
      <c r="AVI426" s="44"/>
      <c r="AVJ426" s="44"/>
      <c r="AVK426" s="44"/>
      <c r="AVL426" s="44"/>
      <c r="AVM426" s="44"/>
      <c r="AVN426" s="44"/>
      <c r="AVO426" s="44"/>
      <c r="AVP426" s="44"/>
      <c r="AVQ426" s="44"/>
      <c r="AVR426" s="44"/>
      <c r="AVS426" s="44"/>
      <c r="AVT426" s="44"/>
      <c r="AVU426" s="44"/>
      <c r="AVV426" s="44"/>
      <c r="AVW426" s="44"/>
      <c r="AVX426" s="44"/>
      <c r="AVY426" s="44"/>
      <c r="AVZ426" s="44"/>
      <c r="AWA426" s="44"/>
      <c r="AWB426" s="44"/>
      <c r="AWC426" s="44"/>
      <c r="AWD426" s="44"/>
      <c r="AWE426" s="44"/>
      <c r="AWF426" s="44"/>
      <c r="AWG426" s="44"/>
      <c r="AWH426" s="44"/>
      <c r="AWI426" s="44"/>
      <c r="AWJ426" s="44"/>
      <c r="AWK426" s="44"/>
      <c r="AWL426" s="44"/>
      <c r="AWM426" s="44"/>
      <c r="AWN426" s="44"/>
      <c r="AWO426" s="44"/>
      <c r="AWP426" s="44"/>
      <c r="AWQ426" s="44"/>
      <c r="AWR426" s="44"/>
      <c r="AWS426" s="44"/>
      <c r="AWT426" s="44"/>
      <c r="AWU426" s="44"/>
      <c r="AWV426" s="44"/>
      <c r="AWW426" s="44"/>
      <c r="AWX426" s="44"/>
      <c r="AWY426" s="44"/>
      <c r="AWZ426" s="44"/>
      <c r="AXA426" s="44"/>
      <c r="AXB426" s="44"/>
      <c r="AXC426" s="44"/>
      <c r="AXD426" s="44"/>
      <c r="AXE426" s="44"/>
      <c r="AXF426" s="44"/>
      <c r="AXG426" s="44"/>
      <c r="AXH426" s="44"/>
      <c r="AXI426" s="44"/>
      <c r="AXJ426" s="44"/>
      <c r="AXK426" s="44"/>
      <c r="AXL426" s="44"/>
      <c r="AXM426" s="44"/>
      <c r="AXN426" s="44"/>
      <c r="AXO426" s="44"/>
      <c r="AXP426" s="44"/>
      <c r="AXQ426" s="44"/>
      <c r="AXR426" s="44"/>
      <c r="AXS426" s="44"/>
      <c r="AXT426" s="44"/>
      <c r="AXU426" s="44"/>
      <c r="AXV426" s="44"/>
      <c r="AXW426" s="44"/>
      <c r="AXX426" s="44"/>
      <c r="AXY426" s="44"/>
      <c r="AXZ426" s="44"/>
      <c r="AYA426" s="44"/>
      <c r="AYB426" s="44"/>
      <c r="AYC426" s="44"/>
      <c r="AYD426" s="44"/>
      <c r="AYE426" s="44"/>
      <c r="AYF426" s="44"/>
      <c r="AYG426" s="44"/>
      <c r="AYH426" s="44"/>
      <c r="AYI426" s="44"/>
      <c r="AYJ426" s="44"/>
      <c r="AYK426" s="44"/>
      <c r="AYL426" s="44"/>
      <c r="AYM426" s="44"/>
      <c r="AYN426" s="44"/>
      <c r="AYO426" s="44"/>
      <c r="AYP426" s="44"/>
      <c r="AYQ426" s="44"/>
      <c r="AYR426" s="44"/>
      <c r="AYS426" s="44"/>
      <c r="AYT426" s="44"/>
      <c r="AYU426" s="44"/>
      <c r="AYV426" s="44"/>
      <c r="AYW426" s="44"/>
      <c r="AYX426" s="44"/>
      <c r="AYY426" s="44"/>
      <c r="AYZ426" s="44"/>
      <c r="AZA426" s="44"/>
      <c r="AZB426" s="44"/>
      <c r="AZC426" s="44"/>
      <c r="AZD426" s="44"/>
      <c r="AZE426" s="44"/>
      <c r="AZF426" s="44"/>
      <c r="AZG426" s="44"/>
      <c r="AZH426" s="44"/>
      <c r="AZI426" s="44"/>
      <c r="AZJ426" s="44"/>
      <c r="AZK426" s="44"/>
      <c r="AZL426" s="44"/>
      <c r="AZM426" s="44"/>
      <c r="AZN426" s="44"/>
      <c r="AZO426" s="44"/>
      <c r="AZP426" s="44"/>
      <c r="AZQ426" s="44"/>
      <c r="AZR426" s="44"/>
      <c r="AZS426" s="44"/>
      <c r="AZT426" s="44"/>
      <c r="AZU426" s="44"/>
      <c r="AZV426" s="44"/>
      <c r="AZW426" s="44"/>
      <c r="AZX426" s="44"/>
      <c r="AZY426" s="44"/>
      <c r="AZZ426" s="44"/>
      <c r="BAA426" s="44"/>
      <c r="BAB426" s="44"/>
      <c r="BAC426" s="44"/>
      <c r="BAD426" s="44"/>
      <c r="BAE426" s="44"/>
      <c r="BAF426" s="44"/>
      <c r="BAG426" s="44"/>
      <c r="BAH426" s="44"/>
      <c r="BAI426" s="44"/>
      <c r="BAJ426" s="44"/>
      <c r="BAK426" s="44"/>
      <c r="BAL426" s="44"/>
      <c r="BAM426" s="44"/>
      <c r="BAN426" s="44"/>
      <c r="BAO426" s="44"/>
      <c r="BAP426" s="44"/>
      <c r="BAQ426" s="44"/>
      <c r="BAR426" s="44"/>
      <c r="BAS426" s="44"/>
      <c r="BAT426" s="44"/>
      <c r="BAU426" s="44"/>
      <c r="BAV426" s="44"/>
      <c r="BAW426" s="44"/>
      <c r="BAX426" s="44"/>
      <c r="BAY426" s="44"/>
      <c r="BAZ426" s="44"/>
      <c r="BBA426" s="44"/>
      <c r="BBB426" s="44"/>
      <c r="BBC426" s="44"/>
      <c r="BBD426" s="44"/>
      <c r="BBE426" s="44"/>
      <c r="BBF426" s="44"/>
      <c r="BBG426" s="44"/>
      <c r="BBH426" s="44"/>
      <c r="BBI426" s="44"/>
      <c r="BBJ426" s="44"/>
      <c r="BBK426" s="44"/>
      <c r="BBL426" s="44"/>
      <c r="BBM426" s="44"/>
      <c r="BBN426" s="44"/>
      <c r="BBO426" s="44"/>
      <c r="BBP426" s="44"/>
      <c r="BBQ426" s="44"/>
      <c r="BBR426" s="44"/>
      <c r="BBS426" s="44"/>
      <c r="BBT426" s="44"/>
      <c r="BBU426" s="44"/>
      <c r="BBV426" s="44"/>
      <c r="BBW426" s="44"/>
      <c r="BBX426" s="44"/>
      <c r="BBY426" s="44"/>
      <c r="BBZ426" s="44"/>
      <c r="BCA426" s="44"/>
      <c r="BCB426" s="44"/>
      <c r="BCC426" s="44"/>
      <c r="BCD426" s="44"/>
      <c r="BCE426" s="44"/>
      <c r="BCF426" s="44"/>
      <c r="BCG426" s="44"/>
      <c r="BCH426" s="44"/>
      <c r="BCI426" s="44"/>
      <c r="BCJ426" s="44"/>
      <c r="BCK426" s="44"/>
      <c r="BCL426" s="44"/>
      <c r="BCM426" s="44"/>
      <c r="BCN426" s="44"/>
      <c r="BCO426" s="44"/>
      <c r="BCP426" s="44"/>
      <c r="BCQ426" s="44"/>
      <c r="BCR426" s="44"/>
      <c r="BCS426" s="44"/>
      <c r="BCT426" s="44"/>
      <c r="BCU426" s="44"/>
      <c r="BCV426" s="44"/>
      <c r="BCW426" s="44"/>
      <c r="BCX426" s="44"/>
      <c r="BCY426" s="44"/>
      <c r="BCZ426" s="44"/>
      <c r="BDA426" s="44"/>
      <c r="BDB426" s="44"/>
      <c r="BDC426" s="44"/>
      <c r="BDD426" s="44"/>
      <c r="BDE426" s="44"/>
      <c r="BDF426" s="44"/>
      <c r="BDG426" s="44"/>
      <c r="BDH426" s="44"/>
      <c r="BDI426" s="44"/>
      <c r="BDJ426" s="44"/>
      <c r="BDK426" s="44"/>
      <c r="BDL426" s="44"/>
      <c r="BDM426" s="44"/>
      <c r="BDN426" s="44"/>
      <c r="BDO426" s="44"/>
      <c r="BDP426" s="44"/>
      <c r="BDQ426" s="44"/>
      <c r="BDR426" s="44"/>
      <c r="BDS426" s="44"/>
      <c r="BDT426" s="44"/>
      <c r="BDU426" s="44"/>
      <c r="BDV426" s="44"/>
      <c r="BDW426" s="44"/>
      <c r="BDX426" s="44"/>
      <c r="BDY426" s="44"/>
      <c r="BDZ426" s="44"/>
      <c r="BEA426" s="44"/>
      <c r="BEB426" s="44"/>
      <c r="BEC426" s="44"/>
      <c r="BED426" s="44"/>
      <c r="BEE426" s="44"/>
      <c r="BEF426" s="44"/>
      <c r="BEG426" s="44"/>
      <c r="BEH426" s="44"/>
      <c r="BEI426" s="44"/>
      <c r="BEJ426" s="44"/>
      <c r="BEK426" s="44"/>
      <c r="BEL426" s="44"/>
      <c r="BEM426" s="44"/>
      <c r="BEN426" s="44"/>
      <c r="BEO426" s="44"/>
      <c r="BEP426" s="44"/>
      <c r="BEQ426" s="44"/>
      <c r="BER426" s="44"/>
      <c r="BES426" s="44"/>
      <c r="BET426" s="44"/>
      <c r="BEU426" s="44"/>
      <c r="BEV426" s="44"/>
      <c r="BEW426" s="44"/>
      <c r="BEX426" s="44"/>
      <c r="BEY426" s="44"/>
      <c r="BEZ426" s="44"/>
      <c r="BFA426" s="44"/>
      <c r="BFB426" s="44"/>
      <c r="BFC426" s="44"/>
      <c r="BFD426" s="44"/>
      <c r="BFE426" s="44"/>
      <c r="BFF426" s="44"/>
      <c r="BFG426" s="44"/>
      <c r="BFH426" s="44"/>
      <c r="BFI426" s="44"/>
      <c r="BFJ426" s="44"/>
      <c r="BFK426" s="44"/>
      <c r="BFL426" s="44"/>
      <c r="BFM426" s="44"/>
      <c r="BFN426" s="44"/>
      <c r="BFO426" s="44"/>
      <c r="BFP426" s="44"/>
      <c r="BFQ426" s="44"/>
      <c r="BFR426" s="44"/>
      <c r="BFS426" s="44"/>
      <c r="BFT426" s="44"/>
      <c r="BFU426" s="44"/>
      <c r="BFV426" s="44"/>
      <c r="BFW426" s="44"/>
      <c r="BFX426" s="44"/>
      <c r="BFY426" s="44"/>
      <c r="BFZ426" s="44"/>
      <c r="BGA426" s="44"/>
      <c r="BGB426" s="44"/>
      <c r="BGC426" s="44"/>
      <c r="BGD426" s="44"/>
      <c r="BGE426" s="44"/>
      <c r="BGF426" s="44"/>
      <c r="BGG426" s="44"/>
      <c r="BGH426" s="44"/>
      <c r="BGI426" s="44"/>
      <c r="BGJ426" s="44"/>
      <c r="BGK426" s="44"/>
      <c r="BGL426" s="44"/>
      <c r="BGM426" s="44"/>
      <c r="BGN426" s="44"/>
      <c r="BGO426" s="44"/>
      <c r="BGP426" s="44"/>
      <c r="BGQ426" s="44"/>
      <c r="BGR426" s="44"/>
      <c r="BGS426" s="44"/>
      <c r="BGT426" s="44"/>
      <c r="BGU426" s="44"/>
      <c r="BGV426" s="44"/>
      <c r="BGW426" s="44"/>
      <c r="BGX426" s="44"/>
      <c r="BGY426" s="44"/>
      <c r="BGZ426" s="44"/>
      <c r="BHA426" s="44"/>
      <c r="BHB426" s="44"/>
      <c r="BHC426" s="44"/>
      <c r="BHD426" s="44"/>
      <c r="BHE426" s="44"/>
      <c r="BHF426" s="44"/>
      <c r="BHG426" s="44"/>
      <c r="BHH426" s="44"/>
      <c r="BHI426" s="44"/>
      <c r="BHJ426" s="44"/>
      <c r="BHK426" s="44"/>
      <c r="BHL426" s="44"/>
      <c r="BHM426" s="44"/>
      <c r="BHN426" s="44"/>
      <c r="BHO426" s="44"/>
      <c r="BHP426" s="44"/>
      <c r="BHQ426" s="44"/>
      <c r="BHR426" s="44"/>
      <c r="BHS426" s="44"/>
      <c r="BHT426" s="44"/>
      <c r="BHU426" s="44"/>
      <c r="BHV426" s="44"/>
      <c r="BHW426" s="44"/>
      <c r="BHX426" s="44"/>
      <c r="BHY426" s="44"/>
      <c r="BHZ426" s="44"/>
      <c r="BIA426" s="44"/>
      <c r="BIB426" s="44"/>
      <c r="BIC426" s="44"/>
      <c r="BID426" s="44"/>
      <c r="BIE426" s="44"/>
      <c r="BIF426" s="44"/>
      <c r="BIG426" s="44"/>
      <c r="BIH426" s="44"/>
      <c r="BII426" s="44"/>
      <c r="BIJ426" s="44"/>
      <c r="BIK426" s="44"/>
      <c r="BIL426" s="44"/>
      <c r="BIM426" s="44"/>
      <c r="BIN426" s="44"/>
      <c r="BIO426" s="44"/>
      <c r="BIP426" s="44"/>
      <c r="BIQ426" s="44"/>
      <c r="BIR426" s="44"/>
      <c r="BIS426" s="44"/>
      <c r="BIT426" s="44"/>
      <c r="BIU426" s="44"/>
      <c r="BIV426" s="44"/>
      <c r="BIW426" s="44"/>
      <c r="BIX426" s="44"/>
      <c r="BIY426" s="44"/>
      <c r="BIZ426" s="44"/>
      <c r="BJA426" s="44"/>
      <c r="BJB426" s="44"/>
      <c r="BJC426" s="44"/>
      <c r="BJD426" s="44"/>
      <c r="BJE426" s="44"/>
      <c r="BJF426" s="44"/>
      <c r="BJG426" s="44"/>
      <c r="BJH426" s="44"/>
      <c r="BJI426" s="44"/>
      <c r="BJJ426" s="44"/>
      <c r="BJK426" s="44"/>
      <c r="BJL426" s="44"/>
      <c r="BJM426" s="44"/>
      <c r="BJN426" s="44"/>
      <c r="BJO426" s="44"/>
      <c r="BJP426" s="44"/>
      <c r="BJQ426" s="44"/>
      <c r="BJR426" s="44"/>
      <c r="BJS426" s="44"/>
      <c r="BJT426" s="44"/>
      <c r="BJU426" s="44"/>
      <c r="BJV426" s="44"/>
      <c r="BJW426" s="44"/>
      <c r="BJX426" s="44"/>
      <c r="BJY426" s="44"/>
      <c r="BJZ426" s="44"/>
      <c r="BKA426" s="44"/>
      <c r="BKB426" s="44"/>
      <c r="BKC426" s="44"/>
      <c r="BKD426" s="44"/>
      <c r="BKE426" s="44"/>
      <c r="BKF426" s="44"/>
      <c r="BKG426" s="44"/>
      <c r="BKH426" s="44"/>
      <c r="BKI426" s="44"/>
      <c r="BKJ426" s="44"/>
      <c r="BKK426" s="44"/>
      <c r="BKL426" s="44"/>
      <c r="BKM426" s="44"/>
      <c r="BKN426" s="44"/>
      <c r="BKO426" s="44"/>
      <c r="BKP426" s="44"/>
      <c r="BKQ426" s="44"/>
      <c r="BKR426" s="44"/>
      <c r="BKS426" s="44"/>
      <c r="BKT426" s="44"/>
      <c r="BKU426" s="44"/>
      <c r="BKV426" s="44"/>
      <c r="BKW426" s="44"/>
      <c r="BKX426" s="44"/>
      <c r="BKY426" s="44"/>
      <c r="BKZ426" s="44"/>
      <c r="BLA426" s="44"/>
      <c r="BLB426" s="44"/>
      <c r="BLC426" s="44"/>
      <c r="BLD426" s="44"/>
      <c r="BLE426" s="44"/>
      <c r="BLF426" s="44"/>
      <c r="BLG426" s="44"/>
      <c r="BLH426" s="44"/>
      <c r="BLI426" s="44"/>
      <c r="BLJ426" s="44"/>
      <c r="BLK426" s="44"/>
      <c r="BLL426" s="44"/>
      <c r="BLM426" s="44"/>
      <c r="BLN426" s="44"/>
      <c r="BLO426" s="44"/>
      <c r="BLP426" s="44"/>
      <c r="BLQ426" s="44"/>
      <c r="BLR426" s="44"/>
      <c r="BLS426" s="44"/>
      <c r="BLT426" s="44"/>
      <c r="BLU426" s="44"/>
      <c r="BLV426" s="44"/>
      <c r="BLW426" s="44"/>
      <c r="BLX426" s="44"/>
      <c r="BLY426" s="44"/>
      <c r="BLZ426" s="44"/>
      <c r="BMA426" s="44"/>
      <c r="BMB426" s="44"/>
      <c r="BMC426" s="44"/>
      <c r="BMD426" s="44"/>
      <c r="BME426" s="44"/>
      <c r="BMF426" s="44"/>
      <c r="BMG426" s="44"/>
      <c r="BMH426" s="44"/>
      <c r="BMI426" s="44"/>
      <c r="BMJ426" s="44"/>
      <c r="BMK426" s="44"/>
      <c r="BML426" s="44"/>
      <c r="BMM426" s="44"/>
      <c r="BMN426" s="44"/>
      <c r="BMO426" s="44"/>
      <c r="BMP426" s="44"/>
      <c r="BMQ426" s="44"/>
      <c r="BMR426" s="44"/>
      <c r="BMS426" s="44"/>
      <c r="BMT426" s="44"/>
      <c r="BMU426" s="44"/>
      <c r="BMV426" s="44"/>
      <c r="BMW426" s="44"/>
      <c r="BMX426" s="44"/>
      <c r="BMY426" s="44"/>
      <c r="BMZ426" s="44"/>
      <c r="BNA426" s="44"/>
      <c r="BNB426" s="44"/>
      <c r="BNC426" s="44"/>
      <c r="BND426" s="44"/>
      <c r="BNE426" s="44"/>
      <c r="BNF426" s="44"/>
      <c r="BNG426" s="44"/>
      <c r="BNH426" s="44"/>
      <c r="BNI426" s="44"/>
      <c r="BNJ426" s="44"/>
      <c r="BNK426" s="44"/>
      <c r="BNL426" s="44"/>
      <c r="BNM426" s="44"/>
      <c r="BNN426" s="44"/>
      <c r="BNO426" s="44"/>
      <c r="BNP426" s="44"/>
      <c r="BNQ426" s="44"/>
      <c r="BNR426" s="44"/>
      <c r="BNS426" s="44"/>
      <c r="BNT426" s="44"/>
      <c r="BNU426" s="44"/>
      <c r="BNV426" s="44"/>
      <c r="BNW426" s="44"/>
      <c r="BNX426" s="44"/>
      <c r="BNY426" s="44"/>
      <c r="BNZ426" s="44"/>
      <c r="BOA426" s="44"/>
      <c r="BOB426" s="44"/>
      <c r="BOC426" s="44"/>
      <c r="BOD426" s="44"/>
      <c r="BOE426" s="44"/>
      <c r="BOF426" s="44"/>
      <c r="BOG426" s="44"/>
      <c r="BOH426" s="44"/>
      <c r="BOI426" s="44"/>
      <c r="BOJ426" s="44"/>
      <c r="BOK426" s="44"/>
      <c r="BOL426" s="44"/>
      <c r="BOM426" s="44"/>
      <c r="BON426" s="44"/>
      <c r="BOO426" s="44"/>
      <c r="BOP426" s="44"/>
      <c r="BOQ426" s="44"/>
      <c r="BOR426" s="44"/>
      <c r="BOS426" s="44"/>
      <c r="BOT426" s="44"/>
      <c r="BOU426" s="44"/>
      <c r="BOV426" s="44"/>
      <c r="BOW426" s="44"/>
      <c r="BOX426" s="44"/>
      <c r="BOY426" s="44"/>
      <c r="BOZ426" s="44"/>
      <c r="BPA426" s="44"/>
      <c r="BPB426" s="44"/>
      <c r="BPC426" s="44"/>
      <c r="BPD426" s="44"/>
      <c r="BPE426" s="44"/>
      <c r="BPF426" s="44"/>
      <c r="BPG426" s="44"/>
      <c r="BPH426" s="44"/>
      <c r="BPI426" s="44"/>
      <c r="BPJ426" s="44"/>
      <c r="BPK426" s="44"/>
      <c r="BPL426" s="44"/>
      <c r="BPM426" s="44"/>
      <c r="BPN426" s="44"/>
      <c r="BPO426" s="44"/>
      <c r="BPP426" s="44"/>
      <c r="BPQ426" s="44"/>
      <c r="BPR426" s="44"/>
      <c r="BPS426" s="44"/>
      <c r="BPT426" s="44"/>
      <c r="BPU426" s="44"/>
      <c r="BPV426" s="44"/>
      <c r="BPW426" s="44"/>
      <c r="BPX426" s="44"/>
      <c r="BPY426" s="44"/>
      <c r="BPZ426" s="44"/>
      <c r="BQA426" s="44"/>
      <c r="BQB426" s="44"/>
      <c r="BQC426" s="44"/>
      <c r="BQD426" s="44"/>
      <c r="BQE426" s="44"/>
      <c r="BQF426" s="44"/>
      <c r="BQG426" s="44"/>
      <c r="BQH426" s="44"/>
      <c r="BQI426" s="44"/>
      <c r="BQJ426" s="44"/>
      <c r="BQK426" s="44"/>
      <c r="BQL426" s="44"/>
      <c r="BQM426" s="44"/>
      <c r="BQN426" s="44"/>
      <c r="BQO426" s="44"/>
      <c r="BQP426" s="44"/>
      <c r="BQQ426" s="44"/>
      <c r="BQR426" s="44"/>
      <c r="BQS426" s="44"/>
      <c r="BQT426" s="44"/>
      <c r="BQU426" s="44"/>
      <c r="BQV426" s="44"/>
      <c r="BQW426" s="44"/>
      <c r="BQX426" s="44"/>
      <c r="BQY426" s="44"/>
      <c r="BQZ426" s="44"/>
      <c r="BRA426" s="44"/>
      <c r="BRB426" s="44"/>
      <c r="BRC426" s="44"/>
      <c r="BRD426" s="44"/>
      <c r="BRE426" s="44"/>
      <c r="BRF426" s="44"/>
      <c r="BRG426" s="44"/>
      <c r="BRH426" s="44"/>
      <c r="BRI426" s="44"/>
      <c r="BRJ426" s="44"/>
      <c r="BRK426" s="44"/>
      <c r="BRL426" s="44"/>
      <c r="BRM426" s="44"/>
      <c r="BRN426" s="44"/>
      <c r="BRO426" s="44"/>
      <c r="BRP426" s="44"/>
      <c r="BRQ426" s="44"/>
      <c r="BRR426" s="44"/>
      <c r="BRS426" s="44"/>
      <c r="BRT426" s="44"/>
      <c r="BRU426" s="44"/>
      <c r="BRV426" s="44"/>
      <c r="BRW426" s="44"/>
      <c r="BRX426" s="44"/>
      <c r="BRY426" s="44"/>
      <c r="BRZ426" s="44"/>
      <c r="BSA426" s="44"/>
      <c r="BSB426" s="44"/>
      <c r="BSC426" s="44"/>
      <c r="BSD426" s="44"/>
      <c r="BSE426" s="44"/>
      <c r="BSF426" s="44"/>
      <c r="BSG426" s="44"/>
      <c r="BSH426" s="44"/>
      <c r="BSI426" s="44"/>
      <c r="BSJ426" s="44"/>
      <c r="BSK426" s="44"/>
      <c r="BSL426" s="44"/>
      <c r="BSM426" s="44"/>
      <c r="BSN426" s="44"/>
      <c r="BSO426" s="44"/>
      <c r="BSP426" s="44"/>
      <c r="BSQ426" s="44"/>
      <c r="BSR426" s="44"/>
      <c r="BSS426" s="44"/>
      <c r="BST426" s="44"/>
      <c r="BSU426" s="44"/>
      <c r="BSV426" s="44"/>
      <c r="BSW426" s="44"/>
      <c r="BSX426" s="44"/>
      <c r="BSY426" s="44"/>
      <c r="BSZ426" s="44"/>
      <c r="BTA426" s="44"/>
      <c r="BTB426" s="44"/>
      <c r="BTC426" s="44"/>
      <c r="BTD426" s="44"/>
      <c r="BTE426" s="44"/>
      <c r="BTF426" s="44"/>
      <c r="BTG426" s="44"/>
      <c r="BTH426" s="44"/>
      <c r="BTI426" s="44"/>
      <c r="BTJ426" s="44"/>
      <c r="BTK426" s="44"/>
      <c r="BTL426" s="44"/>
      <c r="BTM426" s="44"/>
      <c r="BTN426" s="44"/>
      <c r="BTO426" s="44"/>
      <c r="BTP426" s="44"/>
      <c r="BTQ426" s="44"/>
      <c r="BTR426" s="44"/>
      <c r="BTS426" s="44"/>
      <c r="BTT426" s="44"/>
      <c r="BTU426" s="44"/>
      <c r="BTV426" s="44"/>
      <c r="BTW426" s="44"/>
      <c r="BTX426" s="44"/>
      <c r="BTY426" s="44"/>
      <c r="BTZ426" s="44"/>
      <c r="BUA426" s="44"/>
      <c r="BUB426" s="44"/>
      <c r="BUC426" s="44"/>
      <c r="BUD426" s="44"/>
      <c r="BUE426" s="44"/>
      <c r="BUF426" s="44"/>
      <c r="BUG426" s="44"/>
      <c r="BUH426" s="44"/>
      <c r="BUI426" s="44"/>
      <c r="BUJ426" s="44"/>
      <c r="BUK426" s="44"/>
      <c r="BUL426" s="44"/>
      <c r="BUM426" s="44"/>
      <c r="BUN426" s="44"/>
      <c r="BUO426" s="44"/>
      <c r="BUP426" s="44"/>
      <c r="BUQ426" s="44"/>
      <c r="BUR426" s="44"/>
      <c r="BUS426" s="44"/>
      <c r="BUT426" s="44"/>
      <c r="BUU426" s="44"/>
      <c r="BUV426" s="44"/>
      <c r="BUW426" s="44"/>
      <c r="BUX426" s="44"/>
      <c r="BUY426" s="44"/>
      <c r="BUZ426" s="44"/>
      <c r="BVA426" s="44"/>
      <c r="BVB426" s="44"/>
      <c r="BVC426" s="44"/>
      <c r="BVD426" s="44"/>
      <c r="BVE426" s="44"/>
      <c r="BVF426" s="44"/>
      <c r="BVG426" s="44"/>
      <c r="BVH426" s="44"/>
      <c r="BVI426" s="44"/>
      <c r="BVJ426" s="44"/>
      <c r="BVK426" s="44"/>
      <c r="BVL426" s="44"/>
      <c r="BVM426" s="44"/>
      <c r="BVN426" s="44"/>
      <c r="BVO426" s="44"/>
      <c r="BVP426" s="44"/>
      <c r="BVQ426" s="44"/>
      <c r="BVR426" s="44"/>
      <c r="BVS426" s="44"/>
      <c r="BVT426" s="44"/>
      <c r="BVU426" s="44"/>
      <c r="BVV426" s="44"/>
      <c r="BVW426" s="44"/>
      <c r="BVX426" s="44"/>
      <c r="BVY426" s="44"/>
      <c r="BVZ426" s="44"/>
      <c r="BWA426" s="44"/>
      <c r="BWB426" s="44"/>
      <c r="BWC426" s="44"/>
      <c r="BWD426" s="44"/>
      <c r="BWE426" s="44"/>
      <c r="BWF426" s="44"/>
      <c r="BWG426" s="44"/>
      <c r="BWH426" s="44"/>
      <c r="BWI426" s="44"/>
      <c r="BWJ426" s="44"/>
      <c r="BWK426" s="44"/>
      <c r="BWL426" s="44"/>
      <c r="BWM426" s="44"/>
      <c r="BWN426" s="44"/>
      <c r="BWO426" s="44"/>
      <c r="BWP426" s="44"/>
      <c r="BWQ426" s="44"/>
      <c r="BWR426" s="44"/>
      <c r="BWS426" s="44"/>
      <c r="BWT426" s="44"/>
      <c r="BWU426" s="44"/>
      <c r="BWV426" s="44"/>
      <c r="BWW426" s="44"/>
      <c r="BWX426" s="44"/>
      <c r="BWY426" s="44"/>
      <c r="BWZ426" s="44"/>
      <c r="BXA426" s="44"/>
      <c r="BXB426" s="44"/>
      <c r="BXC426" s="44"/>
      <c r="BXD426" s="44"/>
      <c r="BXE426" s="44"/>
      <c r="BXF426" s="44"/>
      <c r="BXG426" s="44"/>
      <c r="BXH426" s="44"/>
      <c r="BXI426" s="44"/>
      <c r="BXJ426" s="44"/>
      <c r="BXK426" s="44"/>
      <c r="BXL426" s="44"/>
      <c r="BXM426" s="44"/>
      <c r="BXN426" s="44"/>
      <c r="BXO426" s="44"/>
      <c r="BXP426" s="44"/>
      <c r="BXQ426" s="44"/>
      <c r="BXR426" s="44"/>
      <c r="BXS426" s="44"/>
      <c r="BXT426" s="44"/>
      <c r="BXU426" s="44"/>
      <c r="BXV426" s="44"/>
      <c r="BXW426" s="44"/>
      <c r="BXX426" s="44"/>
      <c r="BXY426" s="44"/>
      <c r="BXZ426" s="44"/>
      <c r="BYA426" s="44"/>
      <c r="BYB426" s="44"/>
      <c r="BYC426" s="44"/>
      <c r="BYD426" s="44"/>
      <c r="BYE426" s="44"/>
      <c r="BYF426" s="44"/>
      <c r="BYG426" s="44"/>
      <c r="BYH426" s="44"/>
      <c r="BYI426" s="44"/>
      <c r="BYJ426" s="44"/>
      <c r="BYK426" s="44"/>
      <c r="BYL426" s="44"/>
      <c r="BYM426" s="44"/>
      <c r="BYN426" s="44"/>
      <c r="BYO426" s="44"/>
      <c r="BYP426" s="44"/>
      <c r="BYQ426" s="44"/>
      <c r="BYR426" s="44"/>
      <c r="BYS426" s="44"/>
      <c r="BYT426" s="44"/>
      <c r="BYU426" s="44"/>
      <c r="BYV426" s="44"/>
      <c r="BYW426" s="44"/>
      <c r="BYX426" s="44"/>
      <c r="BYY426" s="44"/>
      <c r="BYZ426" s="44"/>
      <c r="BZA426" s="44"/>
      <c r="BZB426" s="44"/>
      <c r="BZC426" s="44"/>
      <c r="BZD426" s="44"/>
      <c r="BZE426" s="44"/>
      <c r="BZF426" s="44"/>
      <c r="BZG426" s="44"/>
      <c r="BZH426" s="44"/>
      <c r="BZI426" s="44"/>
      <c r="BZJ426" s="44"/>
      <c r="BZK426" s="44"/>
      <c r="BZL426" s="44"/>
      <c r="BZM426" s="44"/>
      <c r="BZN426" s="44"/>
      <c r="BZO426" s="44"/>
      <c r="BZP426" s="44"/>
      <c r="BZQ426" s="44"/>
      <c r="BZR426" s="44"/>
      <c r="BZS426" s="44"/>
      <c r="BZT426" s="44"/>
      <c r="BZU426" s="44"/>
      <c r="BZV426" s="44"/>
      <c r="BZW426" s="44"/>
      <c r="BZX426" s="44"/>
      <c r="BZY426" s="44"/>
      <c r="BZZ426" s="44"/>
      <c r="CAA426" s="44"/>
      <c r="CAB426" s="44"/>
      <c r="CAC426" s="44"/>
      <c r="CAD426" s="44"/>
      <c r="CAE426" s="44"/>
      <c r="CAF426" s="44"/>
      <c r="CAG426" s="44"/>
      <c r="CAH426" s="44"/>
      <c r="CAI426" s="44"/>
      <c r="CAJ426" s="44"/>
      <c r="CAK426" s="44"/>
      <c r="CAL426" s="44"/>
      <c r="CAM426" s="44"/>
      <c r="CAN426" s="44"/>
      <c r="CAO426" s="44"/>
      <c r="CAP426" s="44"/>
      <c r="CAQ426" s="44"/>
      <c r="CAR426" s="44"/>
      <c r="CAS426" s="44"/>
      <c r="CAT426" s="44"/>
      <c r="CAU426" s="44"/>
      <c r="CAV426" s="44"/>
      <c r="CAW426" s="44"/>
      <c r="CAX426" s="44"/>
      <c r="CAY426" s="44"/>
      <c r="CAZ426" s="44"/>
      <c r="CBA426" s="44"/>
      <c r="CBB426" s="44"/>
      <c r="CBC426" s="44"/>
      <c r="CBD426" s="44"/>
      <c r="CBE426" s="44"/>
      <c r="CBF426" s="44"/>
      <c r="CBG426" s="44"/>
      <c r="CBH426" s="44"/>
      <c r="CBI426" s="44"/>
      <c r="CBJ426" s="44"/>
      <c r="CBK426" s="44"/>
      <c r="CBL426" s="44"/>
      <c r="CBM426" s="44"/>
      <c r="CBN426" s="44"/>
      <c r="CBO426" s="44"/>
      <c r="CBP426" s="44"/>
      <c r="CBQ426" s="44"/>
      <c r="CBR426" s="44"/>
      <c r="CBS426" s="44"/>
      <c r="CBT426" s="44"/>
      <c r="CBU426" s="44"/>
      <c r="CBV426" s="44"/>
      <c r="CBW426" s="44"/>
      <c r="CBX426" s="44"/>
      <c r="CBY426" s="44"/>
      <c r="CBZ426" s="44"/>
      <c r="CCA426" s="44"/>
      <c r="CCB426" s="44"/>
      <c r="CCC426" s="44"/>
      <c r="CCD426" s="44"/>
      <c r="CCE426" s="44"/>
      <c r="CCF426" s="44"/>
      <c r="CCG426" s="44"/>
      <c r="CCH426" s="44"/>
      <c r="CCI426" s="44"/>
      <c r="CCJ426" s="44"/>
      <c r="CCK426" s="44"/>
      <c r="CCL426" s="44"/>
      <c r="CCM426" s="44"/>
      <c r="CCN426" s="44"/>
      <c r="CCO426" s="44"/>
      <c r="CCP426" s="44"/>
      <c r="CCQ426" s="44"/>
      <c r="CCR426" s="44"/>
      <c r="CCS426" s="44"/>
      <c r="CCT426" s="44"/>
      <c r="CCU426" s="44"/>
      <c r="CCV426" s="44"/>
      <c r="CCW426" s="44"/>
      <c r="CCX426" s="44"/>
      <c r="CCY426" s="44"/>
      <c r="CCZ426" s="44"/>
      <c r="CDA426" s="44"/>
      <c r="CDB426" s="44"/>
      <c r="CDC426" s="44"/>
      <c r="CDD426" s="44"/>
      <c r="CDE426" s="44"/>
      <c r="CDF426" s="44"/>
      <c r="CDG426" s="44"/>
      <c r="CDH426" s="44"/>
      <c r="CDI426" s="44"/>
      <c r="CDJ426" s="44"/>
      <c r="CDK426" s="44"/>
      <c r="CDL426" s="44"/>
      <c r="CDM426" s="44"/>
      <c r="CDN426" s="44"/>
      <c r="CDO426" s="44"/>
      <c r="CDP426" s="44"/>
      <c r="CDQ426" s="44"/>
      <c r="CDR426" s="44"/>
      <c r="CDS426" s="44"/>
      <c r="CDT426" s="44"/>
      <c r="CDU426" s="44"/>
      <c r="CDV426" s="44"/>
      <c r="CDW426" s="44"/>
      <c r="CDX426" s="44"/>
      <c r="CDY426" s="44"/>
      <c r="CDZ426" s="44"/>
      <c r="CEA426" s="44"/>
      <c r="CEB426" s="44"/>
      <c r="CEC426" s="44"/>
      <c r="CED426" s="44"/>
      <c r="CEE426" s="44"/>
      <c r="CEF426" s="44"/>
      <c r="CEG426" s="44"/>
      <c r="CEH426" s="44"/>
      <c r="CEI426" s="44"/>
      <c r="CEJ426" s="44"/>
      <c r="CEK426" s="44"/>
      <c r="CEL426" s="44"/>
      <c r="CEM426" s="44"/>
      <c r="CEN426" s="44"/>
      <c r="CEO426" s="44"/>
      <c r="CEP426" s="44"/>
      <c r="CEQ426" s="44"/>
      <c r="CER426" s="44"/>
      <c r="CES426" s="44"/>
      <c r="CET426" s="44"/>
      <c r="CEU426" s="44"/>
      <c r="CEV426" s="44"/>
      <c r="CEW426" s="44"/>
      <c r="CEX426" s="44"/>
      <c r="CEY426" s="44"/>
      <c r="CEZ426" s="44"/>
      <c r="CFA426" s="44"/>
      <c r="CFB426" s="44"/>
      <c r="CFC426" s="44"/>
      <c r="CFD426" s="44"/>
      <c r="CFE426" s="44"/>
      <c r="CFF426" s="44"/>
      <c r="CFG426" s="44"/>
      <c r="CFH426" s="44"/>
      <c r="CFI426" s="44"/>
      <c r="CFJ426" s="44"/>
      <c r="CFK426" s="44"/>
      <c r="CFL426" s="44"/>
      <c r="CFM426" s="44"/>
      <c r="CFN426" s="44"/>
      <c r="CFO426" s="44"/>
      <c r="CFP426" s="44"/>
      <c r="CFQ426" s="44"/>
      <c r="CFR426" s="44"/>
      <c r="CFS426" s="44"/>
      <c r="CFT426" s="44"/>
      <c r="CFU426" s="44"/>
      <c r="CFV426" s="44"/>
      <c r="CFW426" s="44"/>
      <c r="CFX426" s="44"/>
      <c r="CFY426" s="44"/>
      <c r="CFZ426" s="44"/>
      <c r="CGA426" s="44"/>
      <c r="CGB426" s="44"/>
      <c r="CGC426" s="44"/>
      <c r="CGD426" s="44"/>
      <c r="CGE426" s="44"/>
      <c r="CGF426" s="44"/>
      <c r="CGG426" s="44"/>
      <c r="CGH426" s="44"/>
      <c r="CGI426" s="44"/>
      <c r="CGJ426" s="44"/>
      <c r="CGK426" s="44"/>
      <c r="CGL426" s="44"/>
      <c r="CGM426" s="44"/>
      <c r="CGN426" s="44"/>
      <c r="CGO426" s="44"/>
      <c r="CGP426" s="44"/>
      <c r="CGQ426" s="44"/>
      <c r="CGR426" s="44"/>
      <c r="CGS426" s="44"/>
      <c r="CGT426" s="44"/>
      <c r="CGU426" s="44"/>
      <c r="CGV426" s="44"/>
      <c r="CGW426" s="44"/>
      <c r="CGX426" s="44"/>
      <c r="CGY426" s="44"/>
      <c r="CGZ426" s="44"/>
      <c r="CHA426" s="44"/>
      <c r="CHB426" s="44"/>
      <c r="CHC426" s="44"/>
      <c r="CHD426" s="44"/>
      <c r="CHE426" s="44"/>
      <c r="CHF426" s="44"/>
      <c r="CHG426" s="44"/>
      <c r="CHH426" s="44"/>
      <c r="CHI426" s="44"/>
      <c r="CHJ426" s="44"/>
      <c r="CHK426" s="44"/>
      <c r="CHL426" s="44"/>
      <c r="CHM426" s="44"/>
      <c r="CHN426" s="44"/>
      <c r="CHO426" s="44"/>
      <c r="CHP426" s="44"/>
      <c r="CHQ426" s="44"/>
      <c r="CHR426" s="44"/>
      <c r="CHS426" s="44"/>
      <c r="CHT426" s="44"/>
      <c r="CHU426" s="44"/>
      <c r="CHV426" s="44"/>
      <c r="CHW426" s="44"/>
      <c r="CHX426" s="44"/>
      <c r="CHY426" s="44"/>
      <c r="CHZ426" s="44"/>
      <c r="CIA426" s="44"/>
      <c r="CIB426" s="44"/>
      <c r="CIC426" s="44"/>
      <c r="CID426" s="44"/>
      <c r="CIE426" s="44"/>
      <c r="CIF426" s="44"/>
      <c r="CIG426" s="44"/>
      <c r="CIH426" s="44"/>
      <c r="CII426" s="44"/>
      <c r="CIJ426" s="44"/>
      <c r="CIK426" s="44"/>
      <c r="CIL426" s="44"/>
      <c r="CIM426" s="44"/>
      <c r="CIN426" s="44"/>
      <c r="CIO426" s="44"/>
      <c r="CIP426" s="44"/>
      <c r="CIQ426" s="44"/>
      <c r="CIR426" s="44"/>
      <c r="CIS426" s="44"/>
      <c r="CIT426" s="44"/>
      <c r="CIU426" s="44"/>
      <c r="CIV426" s="44"/>
      <c r="CIW426" s="44"/>
      <c r="CIX426" s="44"/>
      <c r="CIY426" s="44"/>
      <c r="CIZ426" s="44"/>
      <c r="CJA426" s="44"/>
      <c r="CJB426" s="44"/>
      <c r="CJC426" s="44"/>
      <c r="CJD426" s="44"/>
      <c r="CJE426" s="44"/>
      <c r="CJF426" s="44"/>
      <c r="CJG426" s="44"/>
      <c r="CJH426" s="44"/>
      <c r="CJI426" s="44"/>
      <c r="CJJ426" s="44"/>
      <c r="CJK426" s="44"/>
      <c r="CJL426" s="44"/>
      <c r="CJM426" s="44"/>
      <c r="CJN426" s="44"/>
      <c r="CJO426" s="44"/>
      <c r="CJP426" s="44"/>
      <c r="CJQ426" s="44"/>
      <c r="CJR426" s="44"/>
      <c r="CJS426" s="44"/>
      <c r="CJT426" s="44"/>
      <c r="CJU426" s="44"/>
      <c r="CJV426" s="44"/>
      <c r="CJW426" s="44"/>
      <c r="CJX426" s="44"/>
      <c r="CJY426" s="44"/>
      <c r="CJZ426" s="44"/>
      <c r="CKA426" s="44"/>
      <c r="CKB426" s="44"/>
      <c r="CKC426" s="44"/>
      <c r="CKD426" s="44"/>
      <c r="CKE426" s="44"/>
      <c r="CKF426" s="44"/>
      <c r="CKG426" s="44"/>
      <c r="CKH426" s="44"/>
      <c r="CKI426" s="44"/>
      <c r="CKJ426" s="44"/>
      <c r="CKK426" s="44"/>
      <c r="CKL426" s="44"/>
      <c r="CKM426" s="44"/>
      <c r="CKN426" s="44"/>
      <c r="CKO426" s="44"/>
      <c r="CKP426" s="44"/>
      <c r="CKQ426" s="44"/>
      <c r="CKR426" s="44"/>
      <c r="CKS426" s="44"/>
      <c r="CKT426" s="44"/>
      <c r="CKU426" s="44"/>
      <c r="CKV426" s="44"/>
      <c r="CKW426" s="44"/>
      <c r="CKX426" s="44"/>
      <c r="CKY426" s="44"/>
      <c r="CKZ426" s="44"/>
      <c r="CLA426" s="44"/>
      <c r="CLB426" s="44"/>
      <c r="CLC426" s="44"/>
      <c r="CLD426" s="44"/>
      <c r="CLE426" s="44"/>
      <c r="CLF426" s="44"/>
      <c r="CLG426" s="44"/>
      <c r="CLH426" s="44"/>
      <c r="CLI426" s="44"/>
      <c r="CLJ426" s="44"/>
      <c r="CLK426" s="44"/>
      <c r="CLL426" s="44"/>
      <c r="CLM426" s="44"/>
      <c r="CLN426" s="44"/>
      <c r="CLO426" s="44"/>
      <c r="CLP426" s="44"/>
      <c r="CLQ426" s="44"/>
      <c r="CLR426" s="44"/>
      <c r="CLS426" s="44"/>
      <c r="CLT426" s="44"/>
      <c r="CLU426" s="44"/>
      <c r="CLV426" s="44"/>
      <c r="CLW426" s="44"/>
      <c r="CLX426" s="44"/>
      <c r="CLY426" s="44"/>
      <c r="CLZ426" s="44"/>
      <c r="CMA426" s="44"/>
      <c r="CMB426" s="44"/>
      <c r="CMC426" s="44"/>
      <c r="CMD426" s="44"/>
      <c r="CME426" s="44"/>
      <c r="CMF426" s="44"/>
      <c r="CMG426" s="44"/>
      <c r="CMH426" s="44"/>
      <c r="CMI426" s="44"/>
      <c r="CMJ426" s="44"/>
      <c r="CMK426" s="44"/>
      <c r="CML426" s="44"/>
      <c r="CMM426" s="44"/>
      <c r="CMN426" s="44"/>
      <c r="CMO426" s="44"/>
      <c r="CMP426" s="44"/>
      <c r="CMQ426" s="44"/>
      <c r="CMR426" s="44"/>
      <c r="CMS426" s="44"/>
      <c r="CMT426" s="44"/>
      <c r="CMU426" s="44"/>
      <c r="CMV426" s="44"/>
      <c r="CMW426" s="44"/>
      <c r="CMX426" s="44"/>
      <c r="CMY426" s="44"/>
      <c r="CMZ426" s="44"/>
      <c r="CNA426" s="44"/>
      <c r="CNB426" s="44"/>
      <c r="CNC426" s="44"/>
      <c r="CND426" s="44"/>
      <c r="CNE426" s="44"/>
      <c r="CNF426" s="44"/>
      <c r="CNG426" s="44"/>
      <c r="CNH426" s="44"/>
      <c r="CNI426" s="44"/>
      <c r="CNJ426" s="44"/>
      <c r="CNK426" s="44"/>
      <c r="CNL426" s="44"/>
      <c r="CNM426" s="44"/>
      <c r="CNN426" s="44"/>
      <c r="CNO426" s="44"/>
      <c r="CNP426" s="44"/>
      <c r="CNQ426" s="44"/>
      <c r="CNR426" s="44"/>
      <c r="CNS426" s="44"/>
      <c r="CNT426" s="44"/>
      <c r="CNU426" s="44"/>
      <c r="CNV426" s="44"/>
      <c r="CNW426" s="44"/>
      <c r="CNX426" s="44"/>
      <c r="CNY426" s="44"/>
      <c r="CNZ426" s="44"/>
      <c r="COA426" s="44"/>
      <c r="COB426" s="44"/>
      <c r="COC426" s="44"/>
      <c r="COD426" s="44"/>
      <c r="COE426" s="44"/>
      <c r="COF426" s="44"/>
      <c r="COG426" s="44"/>
      <c r="COH426" s="44"/>
      <c r="COI426" s="44"/>
      <c r="COJ426" s="44"/>
      <c r="COK426" s="44"/>
      <c r="COL426" s="44"/>
      <c r="COM426" s="44"/>
      <c r="CON426" s="44"/>
      <c r="COO426" s="44"/>
      <c r="COP426" s="44"/>
      <c r="COQ426" s="44"/>
      <c r="COR426" s="44"/>
      <c r="COS426" s="44"/>
      <c r="COT426" s="44"/>
      <c r="COU426" s="44"/>
      <c r="COV426" s="44"/>
      <c r="COW426" s="44"/>
      <c r="COX426" s="44"/>
      <c r="COY426" s="44"/>
      <c r="COZ426" s="44"/>
      <c r="CPA426" s="44"/>
      <c r="CPB426" s="44"/>
      <c r="CPC426" s="44"/>
      <c r="CPD426" s="44"/>
      <c r="CPE426" s="44"/>
      <c r="CPF426" s="44"/>
      <c r="CPG426" s="44"/>
      <c r="CPH426" s="44"/>
      <c r="CPI426" s="44"/>
      <c r="CPJ426" s="44"/>
      <c r="CPK426" s="44"/>
      <c r="CPL426" s="44"/>
      <c r="CPM426" s="44"/>
      <c r="CPN426" s="44"/>
      <c r="CPO426" s="44"/>
      <c r="CPP426" s="44"/>
      <c r="CPQ426" s="44"/>
      <c r="CPR426" s="44"/>
      <c r="CPS426" s="44"/>
      <c r="CPT426" s="44"/>
      <c r="CPU426" s="44"/>
      <c r="CPV426" s="44"/>
      <c r="CPW426" s="44"/>
      <c r="CPX426" s="44"/>
      <c r="CPY426" s="44"/>
      <c r="CPZ426" s="44"/>
      <c r="CQA426" s="44"/>
      <c r="CQB426" s="44"/>
      <c r="CQC426" s="44"/>
      <c r="CQD426" s="44"/>
      <c r="CQE426" s="44"/>
      <c r="CQF426" s="44"/>
      <c r="CQG426" s="44"/>
      <c r="CQH426" s="44"/>
      <c r="CQI426" s="44"/>
      <c r="CQJ426" s="44"/>
      <c r="CQK426" s="44"/>
      <c r="CQL426" s="44"/>
      <c r="CQM426" s="44"/>
      <c r="CQN426" s="44"/>
      <c r="CQO426" s="44"/>
      <c r="CQP426" s="44"/>
      <c r="CQQ426" s="44"/>
      <c r="CQR426" s="44"/>
      <c r="CQS426" s="44"/>
      <c r="CQT426" s="44"/>
      <c r="CQU426" s="44"/>
      <c r="CQV426" s="44"/>
      <c r="CQW426" s="44"/>
      <c r="CQX426" s="44"/>
      <c r="CQY426" s="44"/>
      <c r="CQZ426" s="44"/>
      <c r="CRA426" s="44"/>
      <c r="CRB426" s="44"/>
      <c r="CRC426" s="44"/>
      <c r="CRD426" s="44"/>
      <c r="CRE426" s="44"/>
      <c r="CRF426" s="44"/>
      <c r="CRG426" s="44"/>
      <c r="CRH426" s="44"/>
      <c r="CRI426" s="44"/>
      <c r="CRJ426" s="44"/>
      <c r="CRK426" s="44"/>
      <c r="CRL426" s="44"/>
      <c r="CRM426" s="44"/>
      <c r="CRN426" s="44"/>
      <c r="CRO426" s="44"/>
      <c r="CRP426" s="44"/>
      <c r="CRQ426" s="44"/>
      <c r="CRR426" s="44"/>
      <c r="CRS426" s="44"/>
      <c r="CRT426" s="44"/>
      <c r="CRU426" s="44"/>
      <c r="CRV426" s="44"/>
      <c r="CRW426" s="44"/>
      <c r="CRX426" s="44"/>
      <c r="CRY426" s="44"/>
      <c r="CRZ426" s="44"/>
      <c r="CSA426" s="44"/>
      <c r="CSB426" s="44"/>
      <c r="CSC426" s="44"/>
      <c r="CSD426" s="44"/>
      <c r="CSE426" s="44"/>
      <c r="CSF426" s="44"/>
      <c r="CSG426" s="44"/>
      <c r="CSH426" s="44"/>
      <c r="CSI426" s="44"/>
      <c r="CSJ426" s="44"/>
      <c r="CSK426" s="44"/>
      <c r="CSL426" s="44"/>
      <c r="CSM426" s="44"/>
      <c r="CSN426" s="44"/>
      <c r="CSO426" s="44"/>
      <c r="CSP426" s="44"/>
      <c r="CSQ426" s="44"/>
      <c r="CSR426" s="44"/>
      <c r="CSS426" s="44"/>
      <c r="CST426" s="44"/>
      <c r="CSU426" s="44"/>
      <c r="CSV426" s="44"/>
      <c r="CSW426" s="44"/>
      <c r="CSX426" s="44"/>
      <c r="CSY426" s="44"/>
      <c r="CSZ426" s="44"/>
      <c r="CTA426" s="44"/>
      <c r="CTB426" s="44"/>
      <c r="CTC426" s="44"/>
      <c r="CTD426" s="44"/>
      <c r="CTE426" s="44"/>
      <c r="CTF426" s="44"/>
      <c r="CTG426" s="44"/>
      <c r="CTH426" s="44"/>
      <c r="CTI426" s="44"/>
      <c r="CTJ426" s="44"/>
      <c r="CTK426" s="44"/>
      <c r="CTL426" s="44"/>
      <c r="CTM426" s="44"/>
      <c r="CTN426" s="44"/>
      <c r="CTO426" s="44"/>
      <c r="CTP426" s="44"/>
      <c r="CTQ426" s="44"/>
      <c r="CTR426" s="44"/>
      <c r="CTS426" s="44"/>
      <c r="CTT426" s="44"/>
      <c r="CTU426" s="44"/>
      <c r="CTV426" s="44"/>
      <c r="CTW426" s="44"/>
      <c r="CTX426" s="44"/>
      <c r="CTY426" s="44"/>
      <c r="CTZ426" s="44"/>
      <c r="CUA426" s="44"/>
      <c r="CUB426" s="44"/>
      <c r="CUC426" s="44"/>
      <c r="CUD426" s="44"/>
      <c r="CUE426" s="44"/>
      <c r="CUF426" s="44"/>
      <c r="CUG426" s="44"/>
      <c r="CUH426" s="44"/>
      <c r="CUI426" s="44"/>
      <c r="CUJ426" s="44"/>
      <c r="CUK426" s="44"/>
      <c r="CUL426" s="44"/>
      <c r="CUM426" s="44"/>
      <c r="CUN426" s="44"/>
      <c r="CUO426" s="44"/>
      <c r="CUP426" s="44"/>
      <c r="CUQ426" s="44"/>
      <c r="CUR426" s="44"/>
      <c r="CUS426" s="44"/>
      <c r="CUT426" s="44"/>
      <c r="CUU426" s="44"/>
      <c r="CUV426" s="44"/>
      <c r="CUW426" s="44"/>
      <c r="CUX426" s="44"/>
      <c r="CUY426" s="44"/>
      <c r="CUZ426" s="44"/>
      <c r="CVA426" s="44"/>
      <c r="CVB426" s="44"/>
      <c r="CVC426" s="44"/>
      <c r="CVD426" s="44"/>
      <c r="CVE426" s="44"/>
      <c r="CVF426" s="44"/>
      <c r="CVG426" s="44"/>
      <c r="CVH426" s="44"/>
      <c r="CVI426" s="44"/>
      <c r="CVJ426" s="44"/>
      <c r="CVK426" s="44"/>
      <c r="CVL426" s="44"/>
      <c r="CVM426" s="44"/>
      <c r="CVN426" s="44"/>
      <c r="CVO426" s="44"/>
      <c r="CVP426" s="44"/>
      <c r="CVQ426" s="44"/>
      <c r="CVR426" s="44"/>
      <c r="CVS426" s="44"/>
      <c r="CVT426" s="44"/>
      <c r="CVU426" s="44"/>
      <c r="CVV426" s="44"/>
      <c r="CVW426" s="44"/>
      <c r="CVX426" s="44"/>
      <c r="CVY426" s="44"/>
      <c r="CVZ426" s="44"/>
      <c r="CWA426" s="44"/>
      <c r="CWB426" s="44"/>
      <c r="CWC426" s="44"/>
      <c r="CWD426" s="44"/>
      <c r="CWE426" s="44"/>
      <c r="CWF426" s="44"/>
      <c r="CWG426" s="44"/>
      <c r="CWH426" s="44"/>
      <c r="CWI426" s="44"/>
      <c r="CWJ426" s="44"/>
      <c r="CWK426" s="44"/>
      <c r="CWL426" s="44"/>
      <c r="CWM426" s="44"/>
      <c r="CWN426" s="44"/>
      <c r="CWO426" s="44"/>
      <c r="CWP426" s="44"/>
      <c r="CWQ426" s="44"/>
      <c r="CWR426" s="44"/>
      <c r="CWS426" s="44"/>
      <c r="CWT426" s="44"/>
      <c r="CWU426" s="44"/>
      <c r="CWV426" s="44"/>
      <c r="CWW426" s="44"/>
      <c r="CWX426" s="44"/>
      <c r="CWY426" s="44"/>
      <c r="CWZ426" s="44"/>
      <c r="CXA426" s="44"/>
      <c r="CXB426" s="44"/>
      <c r="CXC426" s="44"/>
      <c r="CXD426" s="44"/>
      <c r="CXE426" s="44"/>
      <c r="CXF426" s="44"/>
      <c r="CXG426" s="44"/>
      <c r="CXH426" s="44"/>
      <c r="CXI426" s="44"/>
      <c r="CXJ426" s="44"/>
      <c r="CXK426" s="44"/>
      <c r="CXL426" s="44"/>
      <c r="CXM426" s="44"/>
      <c r="CXN426" s="44"/>
      <c r="CXO426" s="44"/>
      <c r="CXP426" s="44"/>
      <c r="CXQ426" s="44"/>
      <c r="CXR426" s="44"/>
      <c r="CXS426" s="44"/>
      <c r="CXT426" s="44"/>
      <c r="CXU426" s="44"/>
      <c r="CXV426" s="44"/>
      <c r="CXW426" s="44"/>
      <c r="CXX426" s="44"/>
      <c r="CXY426" s="44"/>
      <c r="CXZ426" s="44"/>
      <c r="CYA426" s="44"/>
      <c r="CYB426" s="44"/>
      <c r="CYC426" s="44"/>
      <c r="CYD426" s="44"/>
      <c r="CYE426" s="44"/>
      <c r="CYF426" s="44"/>
      <c r="CYG426" s="44"/>
      <c r="CYH426" s="44"/>
      <c r="CYI426" s="44"/>
      <c r="CYJ426" s="44"/>
      <c r="CYK426" s="44"/>
      <c r="CYL426" s="44"/>
      <c r="CYM426" s="44"/>
      <c r="CYN426" s="44"/>
      <c r="CYO426" s="44"/>
      <c r="CYP426" s="44"/>
      <c r="CYQ426" s="44"/>
      <c r="CYR426" s="44"/>
      <c r="CYS426" s="44"/>
      <c r="CYT426" s="44"/>
      <c r="CYU426" s="44"/>
      <c r="CYV426" s="44"/>
      <c r="CYW426" s="44"/>
      <c r="CYX426" s="44"/>
      <c r="CYY426" s="44"/>
      <c r="CYZ426" s="44"/>
      <c r="CZA426" s="44"/>
      <c r="CZB426" s="44"/>
      <c r="CZC426" s="44"/>
      <c r="CZD426" s="44"/>
      <c r="CZE426" s="44"/>
      <c r="CZF426" s="44"/>
      <c r="CZG426" s="44"/>
      <c r="CZH426" s="44"/>
      <c r="CZI426" s="44"/>
      <c r="CZJ426" s="44"/>
      <c r="CZK426" s="44"/>
      <c r="CZL426" s="44"/>
      <c r="CZM426" s="44"/>
      <c r="CZN426" s="44"/>
      <c r="CZO426" s="44"/>
      <c r="CZP426" s="44"/>
      <c r="CZQ426" s="44"/>
      <c r="CZR426" s="44"/>
      <c r="CZS426" s="44"/>
      <c r="CZT426" s="44"/>
      <c r="CZU426" s="44"/>
      <c r="CZV426" s="44"/>
      <c r="CZW426" s="44"/>
      <c r="CZX426" s="44"/>
      <c r="CZY426" s="44"/>
      <c r="CZZ426" s="44"/>
      <c r="DAA426" s="44"/>
      <c r="DAB426" s="44"/>
      <c r="DAC426" s="44"/>
      <c r="DAD426" s="44"/>
      <c r="DAE426" s="44"/>
      <c r="DAF426" s="44"/>
      <c r="DAG426" s="44"/>
      <c r="DAH426" s="44"/>
      <c r="DAI426" s="44"/>
      <c r="DAJ426" s="44"/>
      <c r="DAK426" s="44"/>
      <c r="DAL426" s="44"/>
      <c r="DAM426" s="44"/>
      <c r="DAN426" s="44"/>
      <c r="DAO426" s="44"/>
      <c r="DAP426" s="44"/>
      <c r="DAQ426" s="44"/>
      <c r="DAR426" s="44"/>
      <c r="DAS426" s="44"/>
      <c r="DAT426" s="44"/>
      <c r="DAU426" s="44"/>
      <c r="DAV426" s="44"/>
      <c r="DAW426" s="44"/>
      <c r="DAX426" s="44"/>
      <c r="DAY426" s="44"/>
      <c r="DAZ426" s="44"/>
      <c r="DBA426" s="44"/>
      <c r="DBB426" s="44"/>
      <c r="DBC426" s="44"/>
      <c r="DBD426" s="44"/>
      <c r="DBE426" s="44"/>
      <c r="DBF426" s="44"/>
      <c r="DBG426" s="44"/>
      <c r="DBH426" s="44"/>
      <c r="DBI426" s="44"/>
      <c r="DBJ426" s="44"/>
      <c r="DBK426" s="44"/>
      <c r="DBL426" s="44"/>
      <c r="DBM426" s="44"/>
      <c r="DBN426" s="44"/>
      <c r="DBO426" s="44"/>
      <c r="DBP426" s="44"/>
      <c r="DBQ426" s="44"/>
      <c r="DBR426" s="44"/>
      <c r="DBS426" s="44"/>
      <c r="DBT426" s="44"/>
      <c r="DBU426" s="44"/>
      <c r="DBV426" s="44"/>
      <c r="DBW426" s="44"/>
      <c r="DBX426" s="44"/>
      <c r="DBY426" s="44"/>
      <c r="DBZ426" s="44"/>
      <c r="DCA426" s="44"/>
      <c r="DCB426" s="44"/>
      <c r="DCC426" s="44"/>
      <c r="DCD426" s="44"/>
      <c r="DCE426" s="44"/>
      <c r="DCF426" s="44"/>
      <c r="DCG426" s="44"/>
      <c r="DCH426" s="44"/>
      <c r="DCI426" s="44"/>
      <c r="DCJ426" s="44"/>
      <c r="DCK426" s="44"/>
      <c r="DCL426" s="44"/>
      <c r="DCM426" s="44"/>
      <c r="DCN426" s="44"/>
      <c r="DCO426" s="44"/>
      <c r="DCP426" s="44"/>
      <c r="DCQ426" s="44"/>
      <c r="DCR426" s="44"/>
      <c r="DCS426" s="44"/>
      <c r="DCT426" s="44"/>
      <c r="DCU426" s="44"/>
      <c r="DCV426" s="44"/>
      <c r="DCW426" s="44"/>
      <c r="DCX426" s="44"/>
      <c r="DCY426" s="44"/>
      <c r="DCZ426" s="44"/>
      <c r="DDA426" s="44"/>
      <c r="DDB426" s="44"/>
      <c r="DDC426" s="44"/>
      <c r="DDD426" s="44"/>
      <c r="DDE426" s="44"/>
      <c r="DDF426" s="44"/>
      <c r="DDG426" s="44"/>
      <c r="DDH426" s="44"/>
      <c r="DDI426" s="44"/>
      <c r="DDJ426" s="44"/>
      <c r="DDK426" s="44"/>
      <c r="DDL426" s="44"/>
      <c r="DDM426" s="44"/>
      <c r="DDN426" s="44"/>
      <c r="DDO426" s="44"/>
      <c r="DDP426" s="44"/>
      <c r="DDQ426" s="44"/>
      <c r="DDR426" s="44"/>
      <c r="DDS426" s="44"/>
      <c r="DDT426" s="44"/>
      <c r="DDU426" s="44"/>
      <c r="DDV426" s="44"/>
      <c r="DDW426" s="44"/>
      <c r="DDX426" s="44"/>
      <c r="DDY426" s="44"/>
      <c r="DDZ426" s="44"/>
      <c r="DEA426" s="44"/>
      <c r="DEB426" s="44"/>
      <c r="DEC426" s="44"/>
      <c r="DED426" s="44"/>
      <c r="DEE426" s="44"/>
      <c r="DEF426" s="44"/>
      <c r="DEG426" s="44"/>
      <c r="DEH426" s="44"/>
      <c r="DEI426" s="44"/>
      <c r="DEJ426" s="44"/>
      <c r="DEK426" s="44"/>
      <c r="DEL426" s="44"/>
      <c r="DEM426" s="44"/>
      <c r="DEN426" s="44"/>
      <c r="DEO426" s="44"/>
      <c r="DEP426" s="44"/>
      <c r="DEQ426" s="44"/>
      <c r="DER426" s="44"/>
      <c r="DES426" s="44"/>
      <c r="DET426" s="44"/>
      <c r="DEU426" s="44"/>
      <c r="DEV426" s="44"/>
      <c r="DEW426" s="44"/>
      <c r="DEX426" s="44"/>
      <c r="DEY426" s="44"/>
      <c r="DEZ426" s="44"/>
      <c r="DFA426" s="44"/>
      <c r="DFB426" s="44"/>
      <c r="DFC426" s="44"/>
      <c r="DFD426" s="44"/>
      <c r="DFE426" s="44"/>
      <c r="DFF426" s="44"/>
      <c r="DFG426" s="44"/>
      <c r="DFH426" s="44"/>
      <c r="DFI426" s="44"/>
      <c r="DFJ426" s="44"/>
      <c r="DFK426" s="44"/>
      <c r="DFL426" s="44"/>
      <c r="DFM426" s="44"/>
      <c r="DFN426" s="44"/>
      <c r="DFO426" s="44"/>
      <c r="DFP426" s="44"/>
      <c r="DFQ426" s="44"/>
      <c r="DFR426" s="44"/>
      <c r="DFS426" s="44"/>
      <c r="DFT426" s="44"/>
      <c r="DFU426" s="44"/>
      <c r="DFV426" s="44"/>
      <c r="DFW426" s="44"/>
      <c r="DFX426" s="44"/>
      <c r="DFY426" s="44"/>
      <c r="DFZ426" s="44"/>
      <c r="DGA426" s="44"/>
      <c r="DGB426" s="44"/>
      <c r="DGC426" s="44"/>
      <c r="DGD426" s="44"/>
      <c r="DGE426" s="44"/>
      <c r="DGF426" s="44"/>
      <c r="DGG426" s="44"/>
      <c r="DGH426" s="44"/>
      <c r="DGI426" s="44"/>
      <c r="DGJ426" s="44"/>
      <c r="DGK426" s="44"/>
      <c r="DGL426" s="44"/>
      <c r="DGM426" s="44"/>
      <c r="DGN426" s="44"/>
      <c r="DGO426" s="44"/>
      <c r="DGP426" s="44"/>
      <c r="DGQ426" s="44"/>
      <c r="DGR426" s="44"/>
      <c r="DGS426" s="44"/>
      <c r="DGT426" s="44"/>
      <c r="DGU426" s="44"/>
      <c r="DGV426" s="44"/>
      <c r="DGW426" s="44"/>
      <c r="DGX426" s="44"/>
      <c r="DGY426" s="44"/>
      <c r="DGZ426" s="44"/>
      <c r="DHA426" s="44"/>
      <c r="DHB426" s="44"/>
      <c r="DHC426" s="44"/>
      <c r="DHD426" s="44"/>
      <c r="DHE426" s="44"/>
      <c r="DHF426" s="44"/>
      <c r="DHG426" s="44"/>
      <c r="DHH426" s="44"/>
      <c r="DHI426" s="44"/>
      <c r="DHJ426" s="44"/>
      <c r="DHK426" s="44"/>
      <c r="DHL426" s="44"/>
      <c r="DHM426" s="44"/>
      <c r="DHN426" s="44"/>
      <c r="DHO426" s="44"/>
      <c r="DHP426" s="44"/>
      <c r="DHQ426" s="44"/>
      <c r="DHR426" s="44"/>
      <c r="DHS426" s="44"/>
      <c r="DHT426" s="44"/>
      <c r="DHU426" s="44"/>
      <c r="DHV426" s="44"/>
      <c r="DHW426" s="44"/>
      <c r="DHX426" s="44"/>
      <c r="DHY426" s="44"/>
      <c r="DHZ426" s="44"/>
      <c r="DIA426" s="44"/>
      <c r="DIB426" s="44"/>
      <c r="DIC426" s="44"/>
      <c r="DID426" s="44"/>
      <c r="DIE426" s="44"/>
      <c r="DIF426" s="44"/>
      <c r="DIG426" s="44"/>
      <c r="DIH426" s="44"/>
      <c r="DII426" s="44"/>
      <c r="DIJ426" s="44"/>
      <c r="DIK426" s="44"/>
      <c r="DIL426" s="44"/>
      <c r="DIM426" s="44"/>
      <c r="DIN426" s="44"/>
      <c r="DIO426" s="44"/>
      <c r="DIP426" s="44"/>
      <c r="DIQ426" s="44"/>
      <c r="DIR426" s="44"/>
      <c r="DIS426" s="44"/>
      <c r="DIT426" s="44"/>
      <c r="DIU426" s="44"/>
      <c r="DIV426" s="44"/>
      <c r="DIW426" s="44"/>
      <c r="DIX426" s="44"/>
      <c r="DIY426" s="44"/>
      <c r="DIZ426" s="44"/>
      <c r="DJA426" s="44"/>
      <c r="DJB426" s="44"/>
      <c r="DJC426" s="44"/>
      <c r="DJD426" s="44"/>
      <c r="DJE426" s="44"/>
      <c r="DJF426" s="44"/>
      <c r="DJG426" s="44"/>
      <c r="DJH426" s="44"/>
      <c r="DJI426" s="44"/>
      <c r="DJJ426" s="44"/>
      <c r="DJK426" s="44"/>
      <c r="DJL426" s="44"/>
      <c r="DJM426" s="44"/>
      <c r="DJN426" s="44"/>
      <c r="DJO426" s="44"/>
      <c r="DJP426" s="44"/>
      <c r="DJQ426" s="44"/>
      <c r="DJR426" s="44"/>
      <c r="DJS426" s="44"/>
      <c r="DJT426" s="44"/>
      <c r="DJU426" s="44"/>
      <c r="DJV426" s="44"/>
      <c r="DJW426" s="44"/>
      <c r="DJX426" s="44"/>
      <c r="DJY426" s="44"/>
      <c r="DJZ426" s="44"/>
      <c r="DKA426" s="44"/>
      <c r="DKB426" s="44"/>
      <c r="DKC426" s="44"/>
      <c r="DKD426" s="44"/>
      <c r="DKE426" s="44"/>
      <c r="DKF426" s="44"/>
      <c r="DKG426" s="44"/>
      <c r="DKH426" s="44"/>
      <c r="DKI426" s="44"/>
      <c r="DKJ426" s="44"/>
      <c r="DKK426" s="44"/>
      <c r="DKL426" s="44"/>
      <c r="DKM426" s="44"/>
      <c r="DKN426" s="44"/>
      <c r="DKO426" s="44"/>
      <c r="DKP426" s="44"/>
      <c r="DKQ426" s="44"/>
      <c r="DKR426" s="44"/>
      <c r="DKS426" s="44"/>
      <c r="DKT426" s="44"/>
      <c r="DKU426" s="44"/>
      <c r="DKV426" s="44"/>
      <c r="DKW426" s="44"/>
      <c r="DKX426" s="44"/>
      <c r="DKY426" s="44"/>
      <c r="DKZ426" s="44"/>
      <c r="DLA426" s="44"/>
      <c r="DLB426" s="44"/>
      <c r="DLC426" s="44"/>
      <c r="DLD426" s="44"/>
      <c r="DLE426" s="44"/>
      <c r="DLF426" s="44"/>
      <c r="DLG426" s="44"/>
      <c r="DLH426" s="44"/>
      <c r="DLI426" s="44"/>
      <c r="DLJ426" s="44"/>
      <c r="DLK426" s="44"/>
      <c r="DLL426" s="44"/>
      <c r="DLM426" s="44"/>
      <c r="DLN426" s="44"/>
      <c r="DLO426" s="44"/>
      <c r="DLP426" s="44"/>
      <c r="DLQ426" s="44"/>
      <c r="DLR426" s="44"/>
      <c r="DLS426" s="44"/>
      <c r="DLT426" s="44"/>
      <c r="DLU426" s="44"/>
      <c r="DLV426" s="44"/>
      <c r="DLW426" s="44"/>
      <c r="DLX426" s="44"/>
      <c r="DLY426" s="44"/>
      <c r="DLZ426" s="44"/>
      <c r="DMA426" s="44"/>
      <c r="DMB426" s="44"/>
      <c r="DMC426" s="44"/>
      <c r="DMD426" s="44"/>
      <c r="DME426" s="44"/>
      <c r="DMF426" s="44"/>
      <c r="DMG426" s="44"/>
      <c r="DMH426" s="44"/>
      <c r="DMI426" s="44"/>
      <c r="DMJ426" s="44"/>
      <c r="DMK426" s="44"/>
      <c r="DML426" s="44"/>
      <c r="DMM426" s="44"/>
      <c r="DMN426" s="44"/>
      <c r="DMO426" s="44"/>
      <c r="DMP426" s="44"/>
      <c r="DMQ426" s="44"/>
      <c r="DMR426" s="44"/>
      <c r="DMS426" s="44"/>
      <c r="DMT426" s="44"/>
      <c r="DMU426" s="44"/>
      <c r="DMV426" s="44"/>
      <c r="DMW426" s="44"/>
      <c r="DMX426" s="44"/>
      <c r="DMY426" s="44"/>
      <c r="DMZ426" s="44"/>
      <c r="DNA426" s="44"/>
      <c r="DNB426" s="44"/>
      <c r="DNC426" s="44"/>
      <c r="DND426" s="44"/>
      <c r="DNE426" s="44"/>
      <c r="DNF426" s="44"/>
      <c r="DNG426" s="44"/>
      <c r="DNH426" s="44"/>
      <c r="DNI426" s="44"/>
      <c r="DNJ426" s="44"/>
      <c r="DNK426" s="44"/>
      <c r="DNL426" s="44"/>
      <c r="DNM426" s="44"/>
      <c r="DNN426" s="44"/>
      <c r="DNO426" s="44"/>
      <c r="DNP426" s="44"/>
      <c r="DNQ426" s="44"/>
      <c r="DNR426" s="44"/>
      <c r="DNS426" s="44"/>
      <c r="DNT426" s="44"/>
      <c r="DNU426" s="44"/>
      <c r="DNV426" s="44"/>
      <c r="DNW426" s="44"/>
      <c r="DNX426" s="44"/>
      <c r="DNY426" s="44"/>
      <c r="DNZ426" s="44"/>
      <c r="DOA426" s="44"/>
      <c r="DOB426" s="44"/>
      <c r="DOC426" s="44"/>
      <c r="DOD426" s="44"/>
      <c r="DOE426" s="44"/>
      <c r="DOF426" s="44"/>
      <c r="DOG426" s="44"/>
      <c r="DOH426" s="44"/>
      <c r="DOI426" s="44"/>
      <c r="DOJ426" s="44"/>
      <c r="DOK426" s="44"/>
      <c r="DOL426" s="44"/>
      <c r="DOM426" s="44"/>
      <c r="DON426" s="44"/>
      <c r="DOO426" s="44"/>
      <c r="DOP426" s="44"/>
      <c r="DOQ426" s="44"/>
      <c r="DOR426" s="44"/>
      <c r="DOS426" s="44"/>
      <c r="DOT426" s="44"/>
      <c r="DOU426" s="44"/>
      <c r="DOV426" s="44"/>
      <c r="DOW426" s="44"/>
      <c r="DOX426" s="44"/>
      <c r="DOY426" s="44"/>
      <c r="DOZ426" s="44"/>
      <c r="DPA426" s="44"/>
      <c r="DPB426" s="44"/>
      <c r="DPC426" s="44"/>
      <c r="DPD426" s="44"/>
      <c r="DPE426" s="44"/>
      <c r="DPF426" s="44"/>
      <c r="DPG426" s="44"/>
      <c r="DPH426" s="44"/>
      <c r="DPI426" s="44"/>
      <c r="DPJ426" s="44"/>
      <c r="DPK426" s="44"/>
      <c r="DPL426" s="44"/>
      <c r="DPM426" s="44"/>
      <c r="DPN426" s="44"/>
      <c r="DPO426" s="44"/>
      <c r="DPP426" s="44"/>
      <c r="DPQ426" s="44"/>
      <c r="DPR426" s="44"/>
      <c r="DPS426" s="44"/>
      <c r="DPT426" s="44"/>
      <c r="DPU426" s="44"/>
      <c r="DPV426" s="44"/>
      <c r="DPW426" s="44"/>
      <c r="DPX426" s="44"/>
      <c r="DPY426" s="44"/>
      <c r="DPZ426" s="44"/>
      <c r="DQA426" s="44"/>
      <c r="DQB426" s="44"/>
      <c r="DQC426" s="44"/>
      <c r="DQD426" s="44"/>
      <c r="DQE426" s="44"/>
      <c r="DQF426" s="44"/>
      <c r="DQG426" s="44"/>
      <c r="DQH426" s="44"/>
      <c r="DQI426" s="44"/>
      <c r="DQJ426" s="44"/>
      <c r="DQK426" s="44"/>
      <c r="DQL426" s="44"/>
      <c r="DQM426" s="44"/>
      <c r="DQN426" s="44"/>
      <c r="DQO426" s="44"/>
      <c r="DQP426" s="44"/>
      <c r="DQQ426" s="44"/>
      <c r="DQR426" s="44"/>
      <c r="DQS426" s="44"/>
      <c r="DQT426" s="44"/>
      <c r="DQU426" s="44"/>
      <c r="DQV426" s="44"/>
      <c r="DQW426" s="44"/>
      <c r="DQX426" s="44"/>
      <c r="DQY426" s="44"/>
      <c r="DQZ426" s="44"/>
      <c r="DRA426" s="44"/>
      <c r="DRB426" s="44"/>
      <c r="DRC426" s="44"/>
      <c r="DRD426" s="44"/>
      <c r="DRE426" s="44"/>
      <c r="DRF426" s="44"/>
      <c r="DRG426" s="44"/>
      <c r="DRH426" s="44"/>
      <c r="DRI426" s="44"/>
      <c r="DRJ426" s="44"/>
      <c r="DRK426" s="44"/>
      <c r="DRL426" s="44"/>
      <c r="DRM426" s="44"/>
      <c r="DRN426" s="44"/>
      <c r="DRO426" s="44"/>
      <c r="DRP426" s="44"/>
      <c r="DRQ426" s="44"/>
      <c r="DRR426" s="44"/>
      <c r="DRS426" s="44"/>
      <c r="DRT426" s="44"/>
      <c r="DRU426" s="44"/>
      <c r="DRV426" s="44"/>
      <c r="DRW426" s="44"/>
      <c r="DRX426" s="44"/>
      <c r="DRY426" s="44"/>
      <c r="DRZ426" s="44"/>
      <c r="DSA426" s="44"/>
      <c r="DSB426" s="44"/>
      <c r="DSC426" s="44"/>
      <c r="DSD426" s="44"/>
      <c r="DSE426" s="44"/>
      <c r="DSF426" s="44"/>
      <c r="DSG426" s="44"/>
      <c r="DSH426" s="44"/>
      <c r="DSI426" s="44"/>
      <c r="DSJ426" s="44"/>
      <c r="DSK426" s="44"/>
      <c r="DSL426" s="44"/>
      <c r="DSM426" s="44"/>
      <c r="DSN426" s="44"/>
      <c r="DSO426" s="44"/>
      <c r="DSP426" s="44"/>
      <c r="DSQ426" s="44"/>
      <c r="DSR426" s="44"/>
      <c r="DSS426" s="44"/>
      <c r="DST426" s="44"/>
      <c r="DSU426" s="44"/>
      <c r="DSV426" s="44"/>
      <c r="DSW426" s="44"/>
      <c r="DSX426" s="44"/>
      <c r="DSY426" s="44"/>
      <c r="DSZ426" s="44"/>
      <c r="DTA426" s="44"/>
      <c r="DTB426" s="44"/>
      <c r="DTC426" s="44"/>
      <c r="DTD426" s="44"/>
      <c r="DTE426" s="44"/>
      <c r="DTF426" s="44"/>
      <c r="DTG426" s="44"/>
      <c r="DTH426" s="44"/>
      <c r="DTI426" s="44"/>
      <c r="DTJ426" s="44"/>
      <c r="DTK426" s="44"/>
      <c r="DTL426" s="44"/>
      <c r="DTM426" s="44"/>
      <c r="DTN426" s="44"/>
      <c r="DTO426" s="44"/>
      <c r="DTP426" s="44"/>
      <c r="DTQ426" s="44"/>
      <c r="DTR426" s="44"/>
      <c r="DTS426" s="44"/>
      <c r="DTT426" s="44"/>
      <c r="DTU426" s="44"/>
      <c r="DTV426" s="44"/>
      <c r="DTW426" s="44"/>
      <c r="DTX426" s="44"/>
      <c r="DTY426" s="44"/>
      <c r="DTZ426" s="44"/>
      <c r="DUA426" s="44"/>
      <c r="DUB426" s="44"/>
      <c r="DUC426" s="44"/>
      <c r="DUD426" s="44"/>
      <c r="DUE426" s="44"/>
      <c r="DUF426" s="44"/>
      <c r="DUG426" s="44"/>
      <c r="DUH426" s="44"/>
      <c r="DUI426" s="44"/>
      <c r="DUJ426" s="44"/>
      <c r="DUK426" s="44"/>
      <c r="DUL426" s="44"/>
      <c r="DUM426" s="44"/>
      <c r="DUN426" s="44"/>
      <c r="DUO426" s="44"/>
      <c r="DUP426" s="44"/>
      <c r="DUQ426" s="44"/>
      <c r="DUR426" s="44"/>
      <c r="DUS426" s="44"/>
      <c r="DUT426" s="44"/>
      <c r="DUU426" s="44"/>
      <c r="DUV426" s="44"/>
      <c r="DUW426" s="44"/>
      <c r="DUX426" s="44"/>
      <c r="DUY426" s="44"/>
      <c r="DUZ426" s="44"/>
      <c r="DVA426" s="44"/>
      <c r="DVB426" s="44"/>
      <c r="DVC426" s="44"/>
      <c r="DVD426" s="44"/>
      <c r="DVE426" s="44"/>
      <c r="DVF426" s="44"/>
      <c r="DVG426" s="44"/>
      <c r="DVH426" s="44"/>
      <c r="DVI426" s="44"/>
      <c r="DVJ426" s="44"/>
      <c r="DVK426" s="44"/>
      <c r="DVL426" s="44"/>
      <c r="DVM426" s="44"/>
      <c r="DVN426" s="44"/>
      <c r="DVO426" s="44"/>
      <c r="DVP426" s="44"/>
      <c r="DVQ426" s="44"/>
      <c r="DVR426" s="44"/>
      <c r="DVS426" s="44"/>
      <c r="DVT426" s="44"/>
      <c r="DVU426" s="44"/>
      <c r="DVV426" s="44"/>
      <c r="DVW426" s="44"/>
      <c r="DVX426" s="44"/>
      <c r="DVY426" s="44"/>
      <c r="DVZ426" s="44"/>
      <c r="DWA426" s="44"/>
      <c r="DWB426" s="44"/>
      <c r="DWC426" s="44"/>
      <c r="DWD426" s="44"/>
      <c r="DWE426" s="44"/>
      <c r="DWF426" s="44"/>
      <c r="DWG426" s="44"/>
      <c r="DWH426" s="44"/>
      <c r="DWI426" s="44"/>
      <c r="DWJ426" s="44"/>
      <c r="DWK426" s="44"/>
      <c r="DWL426" s="44"/>
      <c r="DWM426" s="44"/>
      <c r="DWN426" s="44"/>
      <c r="DWO426" s="44"/>
      <c r="DWP426" s="44"/>
      <c r="DWQ426" s="44"/>
      <c r="DWR426" s="44"/>
      <c r="DWS426" s="44"/>
      <c r="DWT426" s="44"/>
      <c r="DWU426" s="44"/>
      <c r="DWV426" s="44"/>
      <c r="DWW426" s="44"/>
      <c r="DWX426" s="44"/>
      <c r="DWY426" s="44"/>
      <c r="DWZ426" s="44"/>
      <c r="DXA426" s="44"/>
      <c r="DXB426" s="44"/>
      <c r="DXC426" s="44"/>
      <c r="DXD426" s="44"/>
      <c r="DXE426" s="44"/>
      <c r="DXF426" s="44"/>
      <c r="DXG426" s="44"/>
      <c r="DXH426" s="44"/>
      <c r="DXI426" s="44"/>
      <c r="DXJ426" s="44"/>
      <c r="DXK426" s="44"/>
      <c r="DXL426" s="44"/>
      <c r="DXM426" s="44"/>
      <c r="DXN426" s="44"/>
      <c r="DXO426" s="44"/>
      <c r="DXP426" s="44"/>
      <c r="DXQ426" s="44"/>
      <c r="DXR426" s="44"/>
      <c r="DXS426" s="44"/>
      <c r="DXT426" s="44"/>
      <c r="DXU426" s="44"/>
      <c r="DXV426" s="44"/>
      <c r="DXW426" s="44"/>
      <c r="DXX426" s="44"/>
      <c r="DXY426" s="44"/>
      <c r="DXZ426" s="44"/>
      <c r="DYA426" s="44"/>
      <c r="DYB426" s="44"/>
      <c r="DYC426" s="44"/>
      <c r="DYD426" s="44"/>
      <c r="DYE426" s="44"/>
      <c r="DYF426" s="44"/>
      <c r="DYG426" s="44"/>
      <c r="DYH426" s="44"/>
      <c r="DYI426" s="44"/>
      <c r="DYJ426" s="44"/>
      <c r="DYK426" s="44"/>
      <c r="DYL426" s="44"/>
      <c r="DYM426" s="44"/>
      <c r="DYN426" s="44"/>
      <c r="DYO426" s="44"/>
      <c r="DYP426" s="44"/>
      <c r="DYQ426" s="44"/>
      <c r="DYR426" s="44"/>
      <c r="DYS426" s="44"/>
      <c r="DYT426" s="44"/>
      <c r="DYU426" s="44"/>
      <c r="DYV426" s="44"/>
      <c r="DYW426" s="44"/>
      <c r="DYX426" s="44"/>
      <c r="DYY426" s="44"/>
      <c r="DYZ426" s="44"/>
      <c r="DZA426" s="44"/>
      <c r="DZB426" s="44"/>
      <c r="DZC426" s="44"/>
      <c r="DZD426" s="44"/>
      <c r="DZE426" s="44"/>
      <c r="DZF426" s="44"/>
      <c r="DZG426" s="44"/>
      <c r="DZH426" s="44"/>
      <c r="DZI426" s="44"/>
      <c r="DZJ426" s="44"/>
      <c r="DZK426" s="44"/>
      <c r="DZL426" s="44"/>
      <c r="DZM426" s="44"/>
      <c r="DZN426" s="44"/>
      <c r="DZO426" s="44"/>
      <c r="DZP426" s="44"/>
      <c r="DZQ426" s="44"/>
      <c r="DZR426" s="44"/>
      <c r="DZS426" s="44"/>
      <c r="DZT426" s="44"/>
      <c r="DZU426" s="44"/>
      <c r="DZV426" s="44"/>
      <c r="DZW426" s="44"/>
      <c r="DZX426" s="44"/>
      <c r="DZY426" s="44"/>
      <c r="DZZ426" s="44"/>
      <c r="EAA426" s="44"/>
      <c r="EAB426" s="44"/>
      <c r="EAC426" s="44"/>
      <c r="EAD426" s="44"/>
      <c r="EAE426" s="44"/>
      <c r="EAF426" s="44"/>
      <c r="EAG426" s="44"/>
      <c r="EAH426" s="44"/>
      <c r="EAI426" s="44"/>
      <c r="EAJ426" s="44"/>
      <c r="EAK426" s="44"/>
      <c r="EAL426" s="44"/>
      <c r="EAM426" s="44"/>
      <c r="EAN426" s="44"/>
      <c r="EAO426" s="44"/>
      <c r="EAP426" s="44"/>
      <c r="EAQ426" s="44"/>
      <c r="EAR426" s="44"/>
      <c r="EAS426" s="44"/>
      <c r="EAT426" s="44"/>
      <c r="EAU426" s="44"/>
      <c r="EAV426" s="44"/>
      <c r="EAW426" s="44"/>
      <c r="EAX426" s="44"/>
      <c r="EAY426" s="44"/>
      <c r="EAZ426" s="44"/>
      <c r="EBA426" s="44"/>
      <c r="EBB426" s="44"/>
      <c r="EBC426" s="44"/>
      <c r="EBD426" s="44"/>
      <c r="EBE426" s="44"/>
      <c r="EBF426" s="44"/>
      <c r="EBG426" s="44"/>
      <c r="EBH426" s="44"/>
      <c r="EBI426" s="44"/>
      <c r="EBJ426" s="44"/>
      <c r="EBK426" s="44"/>
      <c r="EBL426" s="44"/>
      <c r="EBM426" s="44"/>
      <c r="EBN426" s="44"/>
      <c r="EBO426" s="44"/>
      <c r="EBP426" s="44"/>
      <c r="EBQ426" s="44"/>
      <c r="EBR426" s="44"/>
      <c r="EBS426" s="44"/>
      <c r="EBT426" s="44"/>
      <c r="EBU426" s="44"/>
      <c r="EBV426" s="44"/>
      <c r="EBW426" s="44"/>
      <c r="EBX426" s="44"/>
      <c r="EBY426" s="44"/>
      <c r="EBZ426" s="44"/>
      <c r="ECA426" s="44"/>
      <c r="ECB426" s="44"/>
      <c r="ECC426" s="44"/>
      <c r="ECD426" s="44"/>
      <c r="ECE426" s="44"/>
      <c r="ECF426" s="44"/>
      <c r="ECG426" s="44"/>
      <c r="ECH426" s="44"/>
      <c r="ECI426" s="44"/>
      <c r="ECJ426" s="44"/>
      <c r="ECK426" s="44"/>
      <c r="ECL426" s="44"/>
      <c r="ECM426" s="44"/>
      <c r="ECN426" s="44"/>
      <c r="ECO426" s="44"/>
      <c r="ECP426" s="44"/>
      <c r="ECQ426" s="44"/>
      <c r="ECR426" s="44"/>
      <c r="ECS426" s="44"/>
      <c r="ECT426" s="44"/>
      <c r="ECU426" s="44"/>
      <c r="ECV426" s="44"/>
      <c r="ECW426" s="44"/>
      <c r="ECX426" s="44"/>
      <c r="ECY426" s="44"/>
      <c r="ECZ426" s="44"/>
      <c r="EDA426" s="44"/>
      <c r="EDB426" s="44"/>
      <c r="EDC426" s="44"/>
      <c r="EDD426" s="44"/>
      <c r="EDE426" s="44"/>
      <c r="EDF426" s="44"/>
      <c r="EDG426" s="44"/>
      <c r="EDH426" s="44"/>
      <c r="EDI426" s="44"/>
      <c r="EDJ426" s="44"/>
      <c r="EDK426" s="44"/>
      <c r="EDL426" s="44"/>
      <c r="EDM426" s="44"/>
      <c r="EDN426" s="44"/>
      <c r="EDO426" s="44"/>
      <c r="EDP426" s="44"/>
      <c r="EDQ426" s="44"/>
      <c r="EDR426" s="44"/>
      <c r="EDS426" s="44"/>
      <c r="EDT426" s="44"/>
      <c r="EDU426" s="44"/>
      <c r="EDV426" s="44"/>
      <c r="EDW426" s="44"/>
      <c r="EDX426" s="44"/>
      <c r="EDY426" s="44"/>
      <c r="EDZ426" s="44"/>
      <c r="EEA426" s="44"/>
      <c r="EEB426" s="44"/>
      <c r="EEC426" s="44"/>
      <c r="EED426" s="44"/>
      <c r="EEE426" s="44"/>
      <c r="EEF426" s="44"/>
      <c r="EEG426" s="44"/>
      <c r="EEH426" s="44"/>
      <c r="EEI426" s="44"/>
      <c r="EEJ426" s="44"/>
      <c r="EEK426" s="44"/>
      <c r="EEL426" s="44"/>
      <c r="EEM426" s="44"/>
      <c r="EEN426" s="44"/>
      <c r="EEO426" s="44"/>
      <c r="EEP426" s="44"/>
      <c r="EEQ426" s="44"/>
      <c r="EER426" s="44"/>
      <c r="EES426" s="44"/>
      <c r="EET426" s="44"/>
      <c r="EEU426" s="44"/>
      <c r="EEV426" s="44"/>
      <c r="EEW426" s="44"/>
      <c r="EEX426" s="44"/>
      <c r="EEY426" s="44"/>
      <c r="EEZ426" s="44"/>
      <c r="EFA426" s="44"/>
      <c r="EFB426" s="44"/>
      <c r="EFC426" s="44"/>
      <c r="EFD426" s="44"/>
      <c r="EFE426" s="44"/>
      <c r="EFF426" s="44"/>
      <c r="EFG426" s="44"/>
      <c r="EFH426" s="44"/>
      <c r="EFI426" s="44"/>
      <c r="EFJ426" s="44"/>
      <c r="EFK426" s="44"/>
      <c r="EFL426" s="44"/>
      <c r="EFM426" s="44"/>
      <c r="EFN426" s="44"/>
      <c r="EFO426" s="44"/>
      <c r="EFP426" s="44"/>
      <c r="EFQ426" s="44"/>
      <c r="EFR426" s="44"/>
      <c r="EFS426" s="44"/>
      <c r="EFT426" s="44"/>
      <c r="EFU426" s="44"/>
      <c r="EFV426" s="44"/>
      <c r="EFW426" s="44"/>
      <c r="EFX426" s="44"/>
      <c r="EFY426" s="44"/>
      <c r="EFZ426" s="44"/>
      <c r="EGA426" s="44"/>
      <c r="EGB426" s="44"/>
      <c r="EGC426" s="44"/>
      <c r="EGD426" s="44"/>
      <c r="EGE426" s="44"/>
      <c r="EGF426" s="44"/>
      <c r="EGG426" s="44"/>
      <c r="EGH426" s="44"/>
      <c r="EGI426" s="44"/>
      <c r="EGJ426" s="44"/>
      <c r="EGK426" s="44"/>
      <c r="EGL426" s="44"/>
      <c r="EGM426" s="44"/>
      <c r="EGN426" s="44"/>
      <c r="EGO426" s="44"/>
      <c r="EGP426" s="44"/>
      <c r="EGQ426" s="44"/>
      <c r="EGR426" s="44"/>
      <c r="EGS426" s="44"/>
      <c r="EGT426" s="44"/>
      <c r="EGU426" s="44"/>
      <c r="EGV426" s="44"/>
      <c r="EGW426" s="44"/>
      <c r="EGX426" s="44"/>
      <c r="EGY426" s="44"/>
      <c r="EGZ426" s="44"/>
      <c r="EHA426" s="44"/>
      <c r="EHB426" s="44"/>
      <c r="EHC426" s="44"/>
      <c r="EHD426" s="44"/>
      <c r="EHE426" s="44"/>
      <c r="EHF426" s="44"/>
      <c r="EHG426" s="44"/>
      <c r="EHH426" s="44"/>
      <c r="EHI426" s="44"/>
      <c r="EHJ426" s="44"/>
      <c r="EHK426" s="44"/>
      <c r="EHL426" s="44"/>
      <c r="EHM426" s="44"/>
      <c r="EHN426" s="44"/>
      <c r="EHO426" s="44"/>
      <c r="EHP426" s="44"/>
      <c r="EHQ426" s="44"/>
      <c r="EHR426" s="44"/>
      <c r="EHS426" s="44"/>
      <c r="EHT426" s="44"/>
      <c r="EHU426" s="44"/>
      <c r="EHV426" s="44"/>
      <c r="EHW426" s="44"/>
      <c r="EHX426" s="44"/>
      <c r="EHY426" s="44"/>
      <c r="EHZ426" s="44"/>
      <c r="EIA426" s="44"/>
      <c r="EIB426" s="44"/>
      <c r="EIC426" s="44"/>
      <c r="EID426" s="44"/>
      <c r="EIE426" s="44"/>
      <c r="EIF426" s="44"/>
      <c r="EIG426" s="44"/>
      <c r="EIH426" s="44"/>
      <c r="EII426" s="44"/>
      <c r="EIJ426" s="44"/>
      <c r="EIK426" s="44"/>
      <c r="EIL426" s="44"/>
      <c r="EIM426" s="44"/>
      <c r="EIN426" s="44"/>
      <c r="EIO426" s="44"/>
      <c r="EIP426" s="44"/>
      <c r="EIQ426" s="44"/>
      <c r="EIR426" s="44"/>
      <c r="EIS426" s="44"/>
      <c r="EIT426" s="44"/>
      <c r="EIU426" s="44"/>
      <c r="EIV426" s="44"/>
      <c r="EIW426" s="44"/>
      <c r="EIX426" s="44"/>
      <c r="EIY426" s="44"/>
      <c r="EIZ426" s="44"/>
      <c r="EJA426" s="44"/>
      <c r="EJB426" s="44"/>
      <c r="EJC426" s="44"/>
      <c r="EJD426" s="44"/>
      <c r="EJE426" s="44"/>
      <c r="EJF426" s="44"/>
      <c r="EJG426" s="44"/>
      <c r="EJH426" s="44"/>
      <c r="EJI426" s="44"/>
      <c r="EJJ426" s="44"/>
      <c r="EJK426" s="44"/>
      <c r="EJL426" s="44"/>
      <c r="EJM426" s="44"/>
      <c r="EJN426" s="44"/>
      <c r="EJO426" s="44"/>
      <c r="EJP426" s="44"/>
      <c r="EJQ426" s="44"/>
      <c r="EJR426" s="44"/>
      <c r="EJS426" s="44"/>
      <c r="EJT426" s="44"/>
      <c r="EJU426" s="44"/>
      <c r="EJV426" s="44"/>
      <c r="EJW426" s="44"/>
      <c r="EJX426" s="44"/>
      <c r="EJY426" s="44"/>
      <c r="EJZ426" s="44"/>
      <c r="EKA426" s="44"/>
      <c r="EKB426" s="44"/>
      <c r="EKC426" s="44"/>
      <c r="EKD426" s="44"/>
      <c r="EKE426" s="44"/>
      <c r="EKF426" s="44"/>
      <c r="EKG426" s="44"/>
      <c r="EKH426" s="44"/>
      <c r="EKI426" s="44"/>
      <c r="EKJ426" s="44"/>
      <c r="EKK426" s="44"/>
      <c r="EKL426" s="44"/>
      <c r="EKM426" s="44"/>
      <c r="EKN426" s="44"/>
      <c r="EKO426" s="44"/>
      <c r="EKP426" s="44"/>
      <c r="EKQ426" s="44"/>
      <c r="EKR426" s="44"/>
      <c r="EKS426" s="44"/>
      <c r="EKT426" s="44"/>
      <c r="EKU426" s="44"/>
      <c r="EKV426" s="44"/>
      <c r="EKW426" s="44"/>
      <c r="EKX426" s="44"/>
      <c r="EKY426" s="44"/>
      <c r="EKZ426" s="44"/>
      <c r="ELA426" s="44"/>
      <c r="ELB426" s="44"/>
      <c r="ELC426" s="44"/>
      <c r="ELD426" s="44"/>
      <c r="ELE426" s="44"/>
      <c r="ELF426" s="44"/>
      <c r="ELG426" s="44"/>
      <c r="ELH426" s="44"/>
      <c r="ELI426" s="44"/>
      <c r="ELJ426" s="44"/>
      <c r="ELK426" s="44"/>
      <c r="ELL426" s="44"/>
      <c r="ELM426" s="44"/>
      <c r="ELN426" s="44"/>
      <c r="ELO426" s="44"/>
      <c r="ELP426" s="44"/>
      <c r="ELQ426" s="44"/>
      <c r="ELR426" s="44"/>
      <c r="ELS426" s="44"/>
      <c r="ELT426" s="44"/>
      <c r="ELU426" s="44"/>
      <c r="ELV426" s="44"/>
      <c r="ELW426" s="44"/>
      <c r="ELX426" s="44"/>
      <c r="ELY426" s="44"/>
      <c r="ELZ426" s="44"/>
      <c r="EMA426" s="44"/>
      <c r="EMB426" s="44"/>
      <c r="EMC426" s="44"/>
      <c r="EMD426" s="44"/>
      <c r="EME426" s="44"/>
      <c r="EMF426" s="44"/>
      <c r="EMG426" s="44"/>
      <c r="EMH426" s="44"/>
      <c r="EMI426" s="44"/>
      <c r="EMJ426" s="44"/>
      <c r="EMK426" s="44"/>
      <c r="EML426" s="44"/>
      <c r="EMM426" s="44"/>
      <c r="EMN426" s="44"/>
      <c r="EMO426" s="44"/>
      <c r="EMP426" s="44"/>
      <c r="EMQ426" s="44"/>
      <c r="EMR426" s="44"/>
      <c r="EMS426" s="44"/>
      <c r="EMT426" s="44"/>
      <c r="EMU426" s="44"/>
      <c r="EMV426" s="44"/>
      <c r="EMW426" s="44"/>
      <c r="EMX426" s="44"/>
      <c r="EMY426" s="44"/>
      <c r="EMZ426" s="44"/>
      <c r="ENA426" s="44"/>
      <c r="ENB426" s="44"/>
      <c r="ENC426" s="44"/>
      <c r="END426" s="44"/>
      <c r="ENE426" s="44"/>
      <c r="ENF426" s="44"/>
      <c r="ENG426" s="44"/>
      <c r="ENH426" s="44"/>
      <c r="ENI426" s="44"/>
      <c r="ENJ426" s="44"/>
      <c r="ENK426" s="44"/>
      <c r="ENL426" s="44"/>
      <c r="ENM426" s="44"/>
      <c r="ENN426" s="44"/>
      <c r="ENO426" s="44"/>
      <c r="ENP426" s="44"/>
      <c r="ENQ426" s="44"/>
      <c r="ENR426" s="44"/>
      <c r="ENS426" s="44"/>
      <c r="ENT426" s="44"/>
      <c r="ENU426" s="44"/>
      <c r="ENV426" s="44"/>
      <c r="ENW426" s="44"/>
      <c r="ENX426" s="44"/>
      <c r="ENY426" s="44"/>
      <c r="ENZ426" s="44"/>
      <c r="EOA426" s="44"/>
      <c r="EOB426" s="44"/>
      <c r="EOC426" s="44"/>
      <c r="EOD426" s="44"/>
      <c r="EOE426" s="44"/>
      <c r="EOF426" s="44"/>
      <c r="EOG426" s="44"/>
      <c r="EOH426" s="44"/>
      <c r="EOI426" s="44"/>
      <c r="EOJ426" s="44"/>
      <c r="EOK426" s="44"/>
      <c r="EOL426" s="44"/>
      <c r="EOM426" s="44"/>
      <c r="EON426" s="44"/>
      <c r="EOO426" s="44"/>
      <c r="EOP426" s="44"/>
      <c r="EOQ426" s="44"/>
      <c r="EOR426" s="44"/>
      <c r="EOS426" s="44"/>
      <c r="EOT426" s="44"/>
      <c r="EOU426" s="44"/>
      <c r="EOV426" s="44"/>
      <c r="EOW426" s="44"/>
      <c r="EOX426" s="44"/>
      <c r="EOY426" s="44"/>
      <c r="EOZ426" s="44"/>
      <c r="EPA426" s="44"/>
      <c r="EPB426" s="44"/>
      <c r="EPC426" s="44"/>
      <c r="EPD426" s="44"/>
      <c r="EPE426" s="44"/>
      <c r="EPF426" s="44"/>
      <c r="EPG426" s="44"/>
      <c r="EPH426" s="44"/>
      <c r="EPI426" s="44"/>
      <c r="EPJ426" s="44"/>
      <c r="EPK426" s="44"/>
      <c r="EPL426" s="44"/>
      <c r="EPM426" s="44"/>
      <c r="EPN426" s="44"/>
      <c r="EPO426" s="44"/>
      <c r="EPP426" s="44"/>
      <c r="EPQ426" s="44"/>
      <c r="EPR426" s="44"/>
      <c r="EPS426" s="44"/>
      <c r="EPT426" s="44"/>
      <c r="EPU426" s="44"/>
      <c r="EPV426" s="44"/>
      <c r="EPW426" s="44"/>
      <c r="EPX426" s="44"/>
      <c r="EPY426" s="44"/>
      <c r="EPZ426" s="44"/>
      <c r="EQA426" s="44"/>
      <c r="EQB426" s="44"/>
      <c r="EQC426" s="44"/>
      <c r="EQD426" s="44"/>
      <c r="EQE426" s="44"/>
      <c r="EQF426" s="44"/>
      <c r="EQG426" s="44"/>
      <c r="EQH426" s="44"/>
      <c r="EQI426" s="44"/>
      <c r="EQJ426" s="44"/>
      <c r="EQK426" s="44"/>
      <c r="EQL426" s="44"/>
      <c r="EQM426" s="44"/>
      <c r="EQN426" s="44"/>
      <c r="EQO426" s="44"/>
      <c r="EQP426" s="44"/>
      <c r="EQQ426" s="44"/>
      <c r="EQR426" s="44"/>
      <c r="EQS426" s="44"/>
      <c r="EQT426" s="44"/>
      <c r="EQU426" s="44"/>
      <c r="EQV426" s="44"/>
      <c r="EQW426" s="44"/>
      <c r="EQX426" s="44"/>
      <c r="EQY426" s="44"/>
      <c r="EQZ426" s="44"/>
      <c r="ERA426" s="44"/>
      <c r="ERB426" s="44"/>
      <c r="ERC426" s="44"/>
      <c r="ERD426" s="44"/>
      <c r="ERE426" s="44"/>
      <c r="ERF426" s="44"/>
      <c r="ERG426" s="44"/>
      <c r="ERH426" s="44"/>
      <c r="ERI426" s="44"/>
      <c r="ERJ426" s="44"/>
      <c r="ERK426" s="44"/>
      <c r="ERL426" s="44"/>
      <c r="ERM426" s="44"/>
      <c r="ERN426" s="44"/>
      <c r="ERO426" s="44"/>
      <c r="ERP426" s="44"/>
      <c r="ERQ426" s="44"/>
      <c r="ERR426" s="44"/>
      <c r="ERS426" s="44"/>
      <c r="ERT426" s="44"/>
      <c r="ERU426" s="44"/>
      <c r="ERV426" s="44"/>
      <c r="ERW426" s="44"/>
      <c r="ERX426" s="44"/>
      <c r="ERY426" s="44"/>
      <c r="ERZ426" s="44"/>
      <c r="ESA426" s="44"/>
      <c r="ESB426" s="44"/>
      <c r="ESC426" s="44"/>
      <c r="ESD426" s="44"/>
      <c r="ESE426" s="44"/>
      <c r="ESF426" s="44"/>
      <c r="ESG426" s="44"/>
      <c r="ESH426" s="44"/>
      <c r="ESI426" s="44"/>
      <c r="ESJ426" s="44"/>
      <c r="ESK426" s="44"/>
      <c r="ESL426" s="44"/>
      <c r="ESM426" s="44"/>
      <c r="ESN426" s="44"/>
      <c r="ESO426" s="44"/>
      <c r="ESP426" s="44"/>
      <c r="ESQ426" s="44"/>
      <c r="ESR426" s="44"/>
      <c r="ESS426" s="44"/>
      <c r="EST426" s="44"/>
      <c r="ESU426" s="44"/>
      <c r="ESV426" s="44"/>
      <c r="ESW426" s="44"/>
      <c r="ESX426" s="44"/>
      <c r="ESY426" s="44"/>
      <c r="ESZ426" s="44"/>
      <c r="ETA426" s="44"/>
      <c r="ETB426" s="44"/>
      <c r="ETC426" s="44"/>
      <c r="ETD426" s="44"/>
      <c r="ETE426" s="44"/>
      <c r="ETF426" s="44"/>
      <c r="ETG426" s="44"/>
      <c r="ETH426" s="44"/>
      <c r="ETI426" s="44"/>
      <c r="ETJ426" s="44"/>
      <c r="ETK426" s="44"/>
      <c r="ETL426" s="44"/>
      <c r="ETM426" s="44"/>
      <c r="ETN426" s="44"/>
      <c r="ETO426" s="44"/>
      <c r="ETP426" s="44"/>
      <c r="ETQ426" s="44"/>
      <c r="ETR426" s="44"/>
      <c r="ETS426" s="44"/>
      <c r="ETT426" s="44"/>
      <c r="ETU426" s="44"/>
      <c r="ETV426" s="44"/>
      <c r="ETW426" s="44"/>
      <c r="ETX426" s="44"/>
      <c r="ETY426" s="44"/>
      <c r="ETZ426" s="44"/>
      <c r="EUA426" s="44"/>
      <c r="EUB426" s="44"/>
      <c r="EUC426" s="44"/>
      <c r="EUD426" s="44"/>
      <c r="EUE426" s="44"/>
      <c r="EUF426" s="44"/>
      <c r="EUG426" s="44"/>
      <c r="EUH426" s="44"/>
      <c r="EUI426" s="44"/>
      <c r="EUJ426" s="44"/>
      <c r="EUK426" s="44"/>
      <c r="EUL426" s="44"/>
      <c r="EUM426" s="44"/>
      <c r="EUN426" s="44"/>
      <c r="EUO426" s="44"/>
      <c r="EUP426" s="44"/>
      <c r="EUQ426" s="44"/>
      <c r="EUR426" s="44"/>
      <c r="EUS426" s="44"/>
      <c r="EUT426" s="44"/>
      <c r="EUU426" s="44"/>
      <c r="EUV426" s="44"/>
      <c r="EUW426" s="44"/>
      <c r="EUX426" s="44"/>
      <c r="EUY426" s="44"/>
      <c r="EUZ426" s="44"/>
      <c r="EVA426" s="44"/>
      <c r="EVB426" s="44"/>
      <c r="EVC426" s="44"/>
      <c r="EVD426" s="44"/>
      <c r="EVE426" s="44"/>
      <c r="EVF426" s="44"/>
      <c r="EVG426" s="44"/>
      <c r="EVH426" s="44"/>
      <c r="EVI426" s="44"/>
      <c r="EVJ426" s="44"/>
      <c r="EVK426" s="44"/>
      <c r="EVL426" s="44"/>
      <c r="EVM426" s="44"/>
      <c r="EVN426" s="44"/>
      <c r="EVO426" s="44"/>
      <c r="EVP426" s="44"/>
      <c r="EVQ426" s="44"/>
      <c r="EVR426" s="44"/>
      <c r="EVS426" s="44"/>
      <c r="EVT426" s="44"/>
      <c r="EVU426" s="44"/>
      <c r="EVV426" s="44"/>
      <c r="EVW426" s="44"/>
      <c r="EVX426" s="44"/>
      <c r="EVY426" s="44"/>
      <c r="EVZ426" s="44"/>
      <c r="EWA426" s="44"/>
      <c r="EWB426" s="44"/>
      <c r="EWC426" s="44"/>
      <c r="EWD426" s="44"/>
      <c r="EWE426" s="44"/>
      <c r="EWF426" s="44"/>
      <c r="EWG426" s="44"/>
      <c r="EWH426" s="44"/>
      <c r="EWI426" s="44"/>
      <c r="EWJ426" s="44"/>
      <c r="EWK426" s="44"/>
      <c r="EWL426" s="44"/>
      <c r="EWM426" s="44"/>
      <c r="EWN426" s="44"/>
      <c r="EWO426" s="44"/>
      <c r="EWP426" s="44"/>
      <c r="EWQ426" s="44"/>
      <c r="EWR426" s="44"/>
      <c r="EWS426" s="44"/>
      <c r="EWT426" s="44"/>
      <c r="EWU426" s="44"/>
      <c r="EWV426" s="44"/>
      <c r="EWW426" s="44"/>
      <c r="EWX426" s="44"/>
      <c r="EWY426" s="44"/>
      <c r="EWZ426" s="44"/>
      <c r="EXA426" s="44"/>
      <c r="EXB426" s="44"/>
      <c r="EXC426" s="44"/>
      <c r="EXD426" s="44"/>
      <c r="EXE426" s="44"/>
      <c r="EXF426" s="44"/>
      <c r="EXG426" s="44"/>
      <c r="EXH426" s="44"/>
      <c r="EXI426" s="44"/>
      <c r="EXJ426" s="44"/>
      <c r="EXK426" s="44"/>
      <c r="EXL426" s="44"/>
      <c r="EXM426" s="44"/>
      <c r="EXN426" s="44"/>
      <c r="EXO426" s="44"/>
      <c r="EXP426" s="44"/>
      <c r="EXQ426" s="44"/>
      <c r="EXR426" s="44"/>
      <c r="EXS426" s="44"/>
      <c r="EXT426" s="44"/>
      <c r="EXU426" s="44"/>
      <c r="EXV426" s="44"/>
      <c r="EXW426" s="44"/>
      <c r="EXX426" s="44"/>
      <c r="EXY426" s="44"/>
      <c r="EXZ426" s="44"/>
      <c r="EYA426" s="44"/>
      <c r="EYB426" s="44"/>
      <c r="EYC426" s="44"/>
      <c r="EYD426" s="44"/>
      <c r="EYE426" s="44"/>
      <c r="EYF426" s="44"/>
      <c r="EYG426" s="44"/>
      <c r="EYH426" s="44"/>
      <c r="EYI426" s="44"/>
      <c r="EYJ426" s="44"/>
      <c r="EYK426" s="44"/>
      <c r="EYL426" s="44"/>
      <c r="EYM426" s="44"/>
      <c r="EYN426" s="44"/>
      <c r="EYO426" s="44"/>
      <c r="EYP426" s="44"/>
      <c r="EYQ426" s="44"/>
      <c r="EYR426" s="44"/>
      <c r="EYS426" s="44"/>
      <c r="EYT426" s="44"/>
      <c r="EYU426" s="44"/>
      <c r="EYV426" s="44"/>
      <c r="EYW426" s="44"/>
      <c r="EYX426" s="44"/>
      <c r="EYY426" s="44"/>
      <c r="EYZ426" s="44"/>
      <c r="EZA426" s="44"/>
      <c r="EZB426" s="44"/>
      <c r="EZC426" s="44"/>
      <c r="EZD426" s="44"/>
      <c r="EZE426" s="44"/>
      <c r="EZF426" s="44"/>
      <c r="EZG426" s="44"/>
      <c r="EZH426" s="44"/>
      <c r="EZI426" s="44"/>
      <c r="EZJ426" s="44"/>
      <c r="EZK426" s="44"/>
      <c r="EZL426" s="44"/>
      <c r="EZM426" s="44"/>
      <c r="EZN426" s="44"/>
      <c r="EZO426" s="44"/>
      <c r="EZP426" s="44"/>
      <c r="EZQ426" s="44"/>
      <c r="EZR426" s="44"/>
      <c r="EZS426" s="44"/>
      <c r="EZT426" s="44"/>
      <c r="EZU426" s="44"/>
      <c r="EZV426" s="44"/>
      <c r="EZW426" s="44"/>
      <c r="EZX426" s="44"/>
      <c r="EZY426" s="44"/>
      <c r="EZZ426" s="44"/>
      <c r="FAA426" s="44"/>
      <c r="FAB426" s="44"/>
      <c r="FAC426" s="44"/>
      <c r="FAD426" s="44"/>
      <c r="FAE426" s="44"/>
      <c r="FAF426" s="44"/>
      <c r="FAG426" s="44"/>
      <c r="FAH426" s="44"/>
      <c r="FAI426" s="44"/>
      <c r="FAJ426" s="44"/>
      <c r="FAK426" s="44"/>
      <c r="FAL426" s="44"/>
      <c r="FAM426" s="44"/>
      <c r="FAN426" s="44"/>
      <c r="FAO426" s="44"/>
      <c r="FAP426" s="44"/>
      <c r="FAQ426" s="44"/>
      <c r="FAR426" s="44"/>
      <c r="FAS426" s="44"/>
      <c r="FAT426" s="44"/>
      <c r="FAU426" s="44"/>
      <c r="FAV426" s="44"/>
      <c r="FAW426" s="44"/>
      <c r="FAX426" s="44"/>
      <c r="FAY426" s="44"/>
      <c r="FAZ426" s="44"/>
      <c r="FBA426" s="44"/>
      <c r="FBB426" s="44"/>
      <c r="FBC426" s="44"/>
      <c r="FBD426" s="44"/>
      <c r="FBE426" s="44"/>
      <c r="FBF426" s="44"/>
      <c r="FBG426" s="44"/>
      <c r="FBH426" s="44"/>
      <c r="FBI426" s="44"/>
      <c r="FBJ426" s="44"/>
      <c r="FBK426" s="44"/>
      <c r="FBL426" s="44"/>
      <c r="FBM426" s="44"/>
      <c r="FBN426" s="44"/>
      <c r="FBO426" s="44"/>
      <c r="FBP426" s="44"/>
      <c r="FBQ426" s="44"/>
      <c r="FBR426" s="44"/>
      <c r="FBS426" s="44"/>
      <c r="FBT426" s="44"/>
      <c r="FBU426" s="44"/>
      <c r="FBV426" s="44"/>
      <c r="FBW426" s="44"/>
      <c r="FBX426" s="44"/>
      <c r="FBY426" s="44"/>
      <c r="FBZ426" s="44"/>
      <c r="FCA426" s="44"/>
      <c r="FCB426" s="44"/>
      <c r="FCC426" s="44"/>
      <c r="FCD426" s="44"/>
      <c r="FCE426" s="44"/>
      <c r="FCF426" s="44"/>
      <c r="FCG426" s="44"/>
      <c r="FCH426" s="44"/>
      <c r="FCI426" s="44"/>
      <c r="FCJ426" s="44"/>
      <c r="FCK426" s="44"/>
      <c r="FCL426" s="44"/>
      <c r="FCM426" s="44"/>
      <c r="FCN426" s="44"/>
      <c r="FCO426" s="44"/>
      <c r="FCP426" s="44"/>
      <c r="FCQ426" s="44"/>
      <c r="FCR426" s="44"/>
      <c r="FCS426" s="44"/>
      <c r="FCT426" s="44"/>
      <c r="FCU426" s="44"/>
      <c r="FCV426" s="44"/>
      <c r="FCW426" s="44"/>
      <c r="FCX426" s="44"/>
      <c r="FCY426" s="44"/>
      <c r="FCZ426" s="44"/>
      <c r="FDA426" s="44"/>
      <c r="FDB426" s="44"/>
      <c r="FDC426" s="44"/>
      <c r="FDD426" s="44"/>
      <c r="FDE426" s="44"/>
      <c r="FDF426" s="44"/>
      <c r="FDG426" s="44"/>
      <c r="FDH426" s="44"/>
      <c r="FDI426" s="44"/>
      <c r="FDJ426" s="44"/>
      <c r="FDK426" s="44"/>
      <c r="FDL426" s="44"/>
      <c r="FDM426" s="44"/>
      <c r="FDN426" s="44"/>
      <c r="FDO426" s="44"/>
      <c r="FDP426" s="44"/>
      <c r="FDQ426" s="44"/>
      <c r="FDR426" s="44"/>
      <c r="FDS426" s="44"/>
      <c r="FDT426" s="44"/>
      <c r="FDU426" s="44"/>
      <c r="FDV426" s="44"/>
      <c r="FDW426" s="44"/>
      <c r="FDX426" s="44"/>
      <c r="FDY426" s="44"/>
      <c r="FDZ426" s="44"/>
      <c r="FEA426" s="44"/>
      <c r="FEB426" s="44"/>
      <c r="FEC426" s="44"/>
      <c r="FED426" s="44"/>
      <c r="FEE426" s="44"/>
      <c r="FEF426" s="44"/>
      <c r="FEG426" s="44"/>
      <c r="FEH426" s="44"/>
      <c r="FEI426" s="44"/>
      <c r="FEJ426" s="44"/>
      <c r="FEK426" s="44"/>
      <c r="FEL426" s="44"/>
      <c r="FEM426" s="44"/>
      <c r="FEN426" s="44"/>
      <c r="FEO426" s="44"/>
      <c r="FEP426" s="44"/>
      <c r="FEQ426" s="44"/>
      <c r="FER426" s="44"/>
      <c r="FES426" s="44"/>
      <c r="FET426" s="44"/>
      <c r="FEU426" s="44"/>
      <c r="FEV426" s="44"/>
      <c r="FEW426" s="44"/>
      <c r="FEX426" s="44"/>
      <c r="FEY426" s="44"/>
      <c r="FEZ426" s="44"/>
      <c r="FFA426" s="44"/>
      <c r="FFB426" s="44"/>
      <c r="FFC426" s="44"/>
      <c r="FFD426" s="44"/>
      <c r="FFE426" s="44"/>
      <c r="FFF426" s="44"/>
      <c r="FFG426" s="44"/>
      <c r="FFH426" s="44"/>
      <c r="FFI426" s="44"/>
      <c r="FFJ426" s="44"/>
      <c r="FFK426" s="44"/>
      <c r="FFL426" s="44"/>
      <c r="FFM426" s="44"/>
      <c r="FFN426" s="44"/>
      <c r="FFO426" s="44"/>
      <c r="FFP426" s="44"/>
      <c r="FFQ426" s="44"/>
      <c r="FFR426" s="44"/>
      <c r="FFS426" s="44"/>
      <c r="FFT426" s="44"/>
      <c r="FFU426" s="44"/>
      <c r="FFV426" s="44"/>
      <c r="FFW426" s="44"/>
      <c r="FFX426" s="44"/>
      <c r="FFY426" s="44"/>
      <c r="FFZ426" s="44"/>
      <c r="FGA426" s="44"/>
      <c r="FGB426" s="44"/>
      <c r="FGC426" s="44"/>
      <c r="FGD426" s="44"/>
      <c r="FGE426" s="44"/>
      <c r="FGF426" s="44"/>
      <c r="FGG426" s="44"/>
      <c r="FGH426" s="44"/>
      <c r="FGI426" s="44"/>
      <c r="FGJ426" s="44"/>
      <c r="FGK426" s="44"/>
      <c r="FGL426" s="44"/>
      <c r="FGM426" s="44"/>
      <c r="FGN426" s="44"/>
      <c r="FGO426" s="44"/>
      <c r="FGP426" s="44"/>
      <c r="FGQ426" s="44"/>
      <c r="FGR426" s="44"/>
      <c r="FGS426" s="44"/>
      <c r="FGT426" s="44"/>
      <c r="FGU426" s="44"/>
      <c r="FGV426" s="44"/>
      <c r="FGW426" s="44"/>
      <c r="FGX426" s="44"/>
      <c r="FGY426" s="44"/>
      <c r="FGZ426" s="44"/>
      <c r="FHA426" s="44"/>
      <c r="FHB426" s="44"/>
      <c r="FHC426" s="44"/>
      <c r="FHD426" s="44"/>
      <c r="FHE426" s="44"/>
      <c r="FHF426" s="44"/>
      <c r="FHG426" s="44"/>
      <c r="FHH426" s="44"/>
      <c r="FHI426" s="44"/>
      <c r="FHJ426" s="44"/>
      <c r="FHK426" s="44"/>
      <c r="FHL426" s="44"/>
      <c r="FHM426" s="44"/>
      <c r="FHN426" s="44"/>
      <c r="FHO426" s="44"/>
      <c r="FHP426" s="44"/>
      <c r="FHQ426" s="44"/>
      <c r="FHR426" s="44"/>
      <c r="FHS426" s="44"/>
      <c r="FHT426" s="44"/>
      <c r="FHU426" s="44"/>
      <c r="FHV426" s="44"/>
      <c r="FHW426" s="44"/>
      <c r="FHX426" s="44"/>
      <c r="FHY426" s="44"/>
      <c r="FHZ426" s="44"/>
      <c r="FIA426" s="44"/>
      <c r="FIB426" s="44"/>
      <c r="FIC426" s="44"/>
      <c r="FID426" s="44"/>
      <c r="FIE426" s="44"/>
      <c r="FIF426" s="44"/>
      <c r="FIG426" s="44"/>
      <c r="FIH426" s="44"/>
      <c r="FII426" s="44"/>
      <c r="FIJ426" s="44"/>
      <c r="FIK426" s="44"/>
      <c r="FIL426" s="44"/>
      <c r="FIM426" s="44"/>
      <c r="FIN426" s="44"/>
      <c r="FIO426" s="44"/>
      <c r="FIP426" s="44"/>
      <c r="FIQ426" s="44"/>
      <c r="FIR426" s="44"/>
      <c r="FIS426" s="44"/>
      <c r="FIT426" s="44"/>
      <c r="FIU426" s="44"/>
      <c r="FIV426" s="44"/>
      <c r="FIW426" s="44"/>
      <c r="FIX426" s="44"/>
      <c r="FIY426" s="44"/>
      <c r="FIZ426" s="44"/>
      <c r="FJA426" s="44"/>
      <c r="FJB426" s="44"/>
      <c r="FJC426" s="44"/>
      <c r="FJD426" s="44"/>
      <c r="FJE426" s="44"/>
      <c r="FJF426" s="44"/>
      <c r="FJG426" s="44"/>
      <c r="FJH426" s="44"/>
      <c r="FJI426" s="44"/>
      <c r="FJJ426" s="44"/>
      <c r="FJK426" s="44"/>
      <c r="FJL426" s="44"/>
      <c r="FJM426" s="44"/>
      <c r="FJN426" s="44"/>
      <c r="FJO426" s="44"/>
      <c r="FJP426" s="44"/>
      <c r="FJQ426" s="44"/>
      <c r="FJR426" s="44"/>
      <c r="FJS426" s="44"/>
      <c r="FJT426" s="44"/>
      <c r="FJU426" s="44"/>
      <c r="FJV426" s="44"/>
      <c r="FJW426" s="44"/>
      <c r="FJX426" s="44"/>
      <c r="FJY426" s="44"/>
      <c r="FJZ426" s="44"/>
      <c r="FKA426" s="44"/>
      <c r="FKB426" s="44"/>
      <c r="FKC426" s="44"/>
      <c r="FKD426" s="44"/>
      <c r="FKE426" s="44"/>
      <c r="FKF426" s="44"/>
      <c r="FKG426" s="44"/>
      <c r="FKH426" s="44"/>
      <c r="FKI426" s="44"/>
      <c r="FKJ426" s="44"/>
      <c r="FKK426" s="44"/>
      <c r="FKL426" s="44"/>
      <c r="FKM426" s="44"/>
      <c r="FKN426" s="44"/>
      <c r="FKO426" s="44"/>
      <c r="FKP426" s="44"/>
      <c r="FKQ426" s="44"/>
      <c r="FKR426" s="44"/>
      <c r="FKS426" s="44"/>
      <c r="FKT426" s="44"/>
      <c r="FKU426" s="44"/>
      <c r="FKV426" s="44"/>
      <c r="FKW426" s="44"/>
      <c r="FKX426" s="44"/>
      <c r="FKY426" s="44"/>
      <c r="FKZ426" s="44"/>
      <c r="FLA426" s="44"/>
      <c r="FLB426" s="44"/>
      <c r="FLC426" s="44"/>
      <c r="FLD426" s="44"/>
      <c r="FLE426" s="44"/>
      <c r="FLF426" s="44"/>
      <c r="FLG426" s="44"/>
      <c r="FLH426" s="44"/>
      <c r="FLI426" s="44"/>
      <c r="FLJ426" s="44"/>
      <c r="FLK426" s="44"/>
      <c r="FLL426" s="44"/>
      <c r="FLM426" s="44"/>
      <c r="FLN426" s="44"/>
      <c r="FLO426" s="44"/>
      <c r="FLP426" s="44"/>
      <c r="FLQ426" s="44"/>
      <c r="FLR426" s="44"/>
      <c r="FLS426" s="44"/>
      <c r="FLT426" s="44"/>
      <c r="FLU426" s="44"/>
      <c r="FLV426" s="44"/>
      <c r="FLW426" s="44"/>
      <c r="FLX426" s="44"/>
      <c r="FLY426" s="44"/>
      <c r="FLZ426" s="44"/>
      <c r="FMA426" s="44"/>
      <c r="FMB426" s="44"/>
      <c r="FMC426" s="44"/>
      <c r="FMD426" s="44"/>
      <c r="FME426" s="44"/>
      <c r="FMF426" s="44"/>
      <c r="FMG426" s="44"/>
      <c r="FMH426" s="44"/>
      <c r="FMI426" s="44"/>
      <c r="FMJ426" s="44"/>
      <c r="FMK426" s="44"/>
      <c r="FML426" s="44"/>
      <c r="FMM426" s="44"/>
      <c r="FMN426" s="44"/>
      <c r="FMO426" s="44"/>
      <c r="FMP426" s="44"/>
      <c r="FMQ426" s="44"/>
      <c r="FMR426" s="44"/>
      <c r="FMS426" s="44"/>
      <c r="FMT426" s="44"/>
      <c r="FMU426" s="44"/>
      <c r="FMV426" s="44"/>
      <c r="FMW426" s="44"/>
      <c r="FMX426" s="44"/>
      <c r="FMY426" s="44"/>
      <c r="FMZ426" s="44"/>
      <c r="FNA426" s="44"/>
      <c r="FNB426" s="44"/>
      <c r="FNC426" s="44"/>
      <c r="FND426" s="44"/>
      <c r="FNE426" s="44"/>
      <c r="FNF426" s="44"/>
      <c r="FNG426" s="44"/>
      <c r="FNH426" s="44"/>
      <c r="FNI426" s="44"/>
      <c r="FNJ426" s="44"/>
      <c r="FNK426" s="44"/>
      <c r="FNL426" s="44"/>
      <c r="FNM426" s="44"/>
      <c r="FNN426" s="44"/>
      <c r="FNO426" s="44"/>
      <c r="FNP426" s="44"/>
      <c r="FNQ426" s="44"/>
      <c r="FNR426" s="44"/>
      <c r="FNS426" s="44"/>
      <c r="FNT426" s="44"/>
      <c r="FNU426" s="44"/>
      <c r="FNV426" s="44"/>
      <c r="FNW426" s="44"/>
      <c r="FNX426" s="44"/>
      <c r="FNY426" s="44"/>
      <c r="FNZ426" s="44"/>
      <c r="FOA426" s="44"/>
      <c r="FOB426" s="44"/>
      <c r="FOC426" s="44"/>
      <c r="FOD426" s="44"/>
      <c r="FOE426" s="44"/>
      <c r="FOF426" s="44"/>
      <c r="FOG426" s="44"/>
      <c r="FOH426" s="44"/>
      <c r="FOI426" s="44"/>
      <c r="FOJ426" s="44"/>
      <c r="FOK426" s="44"/>
      <c r="FOL426" s="44"/>
      <c r="FOM426" s="44"/>
      <c r="FON426" s="44"/>
      <c r="FOO426" s="44"/>
      <c r="FOP426" s="44"/>
      <c r="FOQ426" s="44"/>
      <c r="FOR426" s="44"/>
      <c r="FOS426" s="44"/>
      <c r="FOT426" s="44"/>
      <c r="FOU426" s="44"/>
      <c r="FOV426" s="44"/>
      <c r="FOW426" s="44"/>
      <c r="FOX426" s="44"/>
      <c r="FOY426" s="44"/>
      <c r="FOZ426" s="44"/>
      <c r="FPA426" s="44"/>
      <c r="FPB426" s="44"/>
      <c r="FPC426" s="44"/>
      <c r="FPD426" s="44"/>
      <c r="FPE426" s="44"/>
      <c r="FPF426" s="44"/>
      <c r="FPG426" s="44"/>
      <c r="FPH426" s="44"/>
      <c r="FPI426" s="44"/>
      <c r="FPJ426" s="44"/>
      <c r="FPK426" s="44"/>
      <c r="FPL426" s="44"/>
      <c r="FPM426" s="44"/>
      <c r="FPN426" s="44"/>
      <c r="FPO426" s="44"/>
      <c r="FPP426" s="44"/>
      <c r="FPQ426" s="44"/>
      <c r="FPR426" s="44"/>
      <c r="FPS426" s="44"/>
      <c r="FPT426" s="44"/>
      <c r="FPU426" s="44"/>
      <c r="FPV426" s="44"/>
      <c r="FPW426" s="44"/>
      <c r="FPX426" s="44"/>
      <c r="FPY426" s="44"/>
      <c r="FPZ426" s="44"/>
      <c r="FQA426" s="44"/>
      <c r="FQB426" s="44"/>
      <c r="FQC426" s="44"/>
      <c r="FQD426" s="44"/>
      <c r="FQE426" s="44"/>
      <c r="FQF426" s="44"/>
      <c r="FQG426" s="44"/>
      <c r="FQH426" s="44"/>
      <c r="FQI426" s="44"/>
      <c r="FQJ426" s="44"/>
      <c r="FQK426" s="44"/>
      <c r="FQL426" s="44"/>
      <c r="FQM426" s="44"/>
      <c r="FQN426" s="44"/>
      <c r="FQO426" s="44"/>
      <c r="FQP426" s="44"/>
      <c r="FQQ426" s="44"/>
      <c r="FQR426" s="44"/>
      <c r="FQS426" s="44"/>
      <c r="FQT426" s="44"/>
      <c r="FQU426" s="44"/>
      <c r="FQV426" s="44"/>
      <c r="FQW426" s="44"/>
      <c r="FQX426" s="44"/>
      <c r="FQY426" s="44"/>
      <c r="FQZ426" s="44"/>
      <c r="FRA426" s="44"/>
      <c r="FRB426" s="44"/>
      <c r="FRC426" s="44"/>
      <c r="FRD426" s="44"/>
      <c r="FRE426" s="44"/>
      <c r="FRF426" s="44"/>
      <c r="FRG426" s="44"/>
      <c r="FRH426" s="44"/>
      <c r="FRI426" s="44"/>
      <c r="FRJ426" s="44"/>
      <c r="FRK426" s="44"/>
      <c r="FRL426" s="44"/>
      <c r="FRM426" s="44"/>
      <c r="FRN426" s="44"/>
      <c r="FRO426" s="44"/>
      <c r="FRP426" s="44"/>
      <c r="FRQ426" s="44"/>
      <c r="FRR426" s="44"/>
      <c r="FRS426" s="44"/>
      <c r="FRT426" s="44"/>
      <c r="FRU426" s="44"/>
      <c r="FRV426" s="44"/>
      <c r="FRW426" s="44"/>
      <c r="FRX426" s="44"/>
      <c r="FRY426" s="44"/>
      <c r="FRZ426" s="44"/>
      <c r="FSA426" s="44"/>
      <c r="FSB426" s="44"/>
      <c r="FSC426" s="44"/>
      <c r="FSD426" s="44"/>
      <c r="FSE426" s="44"/>
      <c r="FSF426" s="44"/>
      <c r="FSG426" s="44"/>
      <c r="FSH426" s="44"/>
      <c r="FSI426" s="44"/>
      <c r="FSJ426" s="44"/>
      <c r="FSK426" s="44"/>
      <c r="FSL426" s="44"/>
      <c r="FSM426" s="44"/>
      <c r="FSN426" s="44"/>
      <c r="FSO426" s="44"/>
      <c r="FSP426" s="44"/>
      <c r="FSQ426" s="44"/>
      <c r="FSR426" s="44"/>
      <c r="FSS426" s="44"/>
      <c r="FST426" s="44"/>
      <c r="FSU426" s="44"/>
      <c r="FSV426" s="44"/>
      <c r="FSW426" s="44"/>
      <c r="FSX426" s="44"/>
      <c r="FSY426" s="44"/>
      <c r="FSZ426" s="44"/>
      <c r="FTA426" s="44"/>
      <c r="FTB426" s="44"/>
      <c r="FTC426" s="44"/>
      <c r="FTD426" s="44"/>
      <c r="FTE426" s="44"/>
      <c r="FTF426" s="44"/>
      <c r="FTG426" s="44"/>
      <c r="FTH426" s="44"/>
      <c r="FTI426" s="44"/>
      <c r="FTJ426" s="44"/>
      <c r="FTK426" s="44"/>
      <c r="FTL426" s="44"/>
      <c r="FTM426" s="44"/>
      <c r="FTN426" s="44"/>
      <c r="FTO426" s="44"/>
      <c r="FTP426" s="44"/>
      <c r="FTQ426" s="44"/>
      <c r="FTR426" s="44"/>
      <c r="FTS426" s="44"/>
      <c r="FTT426" s="44"/>
      <c r="FTU426" s="44"/>
      <c r="FTV426" s="44"/>
      <c r="FTW426" s="44"/>
      <c r="FTX426" s="44"/>
      <c r="FTY426" s="44"/>
      <c r="FTZ426" s="44"/>
      <c r="FUA426" s="44"/>
      <c r="FUB426" s="44"/>
      <c r="FUC426" s="44"/>
      <c r="FUD426" s="44"/>
      <c r="FUE426" s="44"/>
      <c r="FUF426" s="44"/>
      <c r="FUG426" s="44"/>
      <c r="FUH426" s="44"/>
      <c r="FUI426" s="44"/>
      <c r="FUJ426" s="44"/>
      <c r="FUK426" s="44"/>
      <c r="FUL426" s="44"/>
      <c r="FUM426" s="44"/>
      <c r="FUN426" s="44"/>
      <c r="FUO426" s="44"/>
      <c r="FUP426" s="44"/>
      <c r="FUQ426" s="44"/>
      <c r="FUR426" s="44"/>
      <c r="FUS426" s="44"/>
      <c r="FUT426" s="44"/>
      <c r="FUU426" s="44"/>
      <c r="FUV426" s="44"/>
      <c r="FUW426" s="44"/>
      <c r="FUX426" s="44"/>
      <c r="FUY426" s="44"/>
      <c r="FUZ426" s="44"/>
      <c r="FVA426" s="44"/>
      <c r="FVB426" s="44"/>
      <c r="FVC426" s="44"/>
      <c r="FVD426" s="44"/>
      <c r="FVE426" s="44"/>
      <c r="FVF426" s="44"/>
      <c r="FVG426" s="44"/>
      <c r="FVH426" s="44"/>
      <c r="FVI426" s="44"/>
      <c r="FVJ426" s="44"/>
      <c r="FVK426" s="44"/>
      <c r="FVL426" s="44"/>
      <c r="FVM426" s="44"/>
      <c r="FVN426" s="44"/>
      <c r="FVO426" s="44"/>
      <c r="FVP426" s="44"/>
      <c r="FVQ426" s="44"/>
      <c r="FVR426" s="44"/>
      <c r="FVS426" s="44"/>
      <c r="FVT426" s="44"/>
      <c r="FVU426" s="44"/>
      <c r="FVV426" s="44"/>
      <c r="FVW426" s="44"/>
      <c r="FVX426" s="44"/>
      <c r="FVY426" s="44"/>
      <c r="FVZ426" s="44"/>
      <c r="FWA426" s="44"/>
      <c r="FWB426" s="44"/>
      <c r="FWC426" s="44"/>
      <c r="FWD426" s="44"/>
      <c r="FWE426" s="44"/>
      <c r="FWF426" s="44"/>
      <c r="FWG426" s="44"/>
      <c r="FWH426" s="44"/>
      <c r="FWI426" s="44"/>
      <c r="FWJ426" s="44"/>
      <c r="FWK426" s="44"/>
      <c r="FWL426" s="44"/>
      <c r="FWM426" s="44"/>
      <c r="FWN426" s="44"/>
      <c r="FWO426" s="44"/>
      <c r="FWP426" s="44"/>
      <c r="FWQ426" s="44"/>
      <c r="FWR426" s="44"/>
      <c r="FWS426" s="44"/>
      <c r="FWT426" s="44"/>
      <c r="FWU426" s="44"/>
      <c r="FWV426" s="44"/>
      <c r="FWW426" s="44"/>
      <c r="FWX426" s="44"/>
      <c r="FWY426" s="44"/>
      <c r="FWZ426" s="44"/>
      <c r="FXA426" s="44"/>
      <c r="FXB426" s="44"/>
      <c r="FXC426" s="44"/>
      <c r="FXD426" s="44"/>
      <c r="FXE426" s="44"/>
      <c r="FXF426" s="44"/>
      <c r="FXG426" s="44"/>
      <c r="FXH426" s="44"/>
      <c r="FXI426" s="44"/>
      <c r="FXJ426" s="44"/>
      <c r="FXK426" s="44"/>
      <c r="FXL426" s="44"/>
      <c r="FXM426" s="44"/>
      <c r="FXN426" s="44"/>
      <c r="FXO426" s="44"/>
      <c r="FXP426" s="44"/>
      <c r="FXQ426" s="44"/>
      <c r="FXR426" s="44"/>
      <c r="FXS426" s="44"/>
      <c r="FXT426" s="44"/>
      <c r="FXU426" s="44"/>
      <c r="FXV426" s="44"/>
      <c r="FXW426" s="44"/>
      <c r="FXX426" s="44"/>
      <c r="FXY426" s="44"/>
      <c r="FXZ426" s="44"/>
      <c r="FYA426" s="44"/>
      <c r="FYB426" s="44"/>
      <c r="FYC426" s="44"/>
      <c r="FYD426" s="44"/>
      <c r="FYE426" s="44"/>
      <c r="FYF426" s="44"/>
      <c r="FYG426" s="44"/>
      <c r="FYH426" s="44"/>
      <c r="FYI426" s="44"/>
      <c r="FYJ426" s="44"/>
      <c r="FYK426" s="44"/>
      <c r="FYL426" s="44"/>
      <c r="FYM426" s="44"/>
      <c r="FYN426" s="44"/>
      <c r="FYO426" s="44"/>
      <c r="FYP426" s="44"/>
      <c r="FYQ426" s="44"/>
      <c r="FYR426" s="44"/>
      <c r="FYS426" s="44"/>
      <c r="FYT426" s="44"/>
      <c r="FYU426" s="44"/>
      <c r="FYV426" s="44"/>
      <c r="FYW426" s="44"/>
      <c r="FYX426" s="44"/>
      <c r="FYY426" s="44"/>
      <c r="FYZ426" s="44"/>
      <c r="FZA426" s="44"/>
      <c r="FZB426" s="44"/>
      <c r="FZC426" s="44"/>
      <c r="FZD426" s="44"/>
      <c r="FZE426" s="44"/>
      <c r="FZF426" s="44"/>
      <c r="FZG426" s="44"/>
      <c r="FZH426" s="44"/>
      <c r="FZI426" s="44"/>
      <c r="FZJ426" s="44"/>
      <c r="FZK426" s="44"/>
      <c r="FZL426" s="44"/>
      <c r="FZM426" s="44"/>
      <c r="FZN426" s="44"/>
      <c r="FZO426" s="44"/>
      <c r="FZP426" s="44"/>
      <c r="FZQ426" s="44"/>
      <c r="FZR426" s="44"/>
      <c r="FZS426" s="44"/>
      <c r="FZT426" s="44"/>
      <c r="FZU426" s="44"/>
      <c r="FZV426" s="44"/>
      <c r="FZW426" s="44"/>
      <c r="FZX426" s="44"/>
      <c r="FZY426" s="44"/>
      <c r="FZZ426" s="44"/>
      <c r="GAA426" s="44"/>
      <c r="GAB426" s="44"/>
      <c r="GAC426" s="44"/>
      <c r="GAD426" s="44"/>
      <c r="GAE426" s="44"/>
      <c r="GAF426" s="44"/>
      <c r="GAG426" s="44"/>
      <c r="GAH426" s="44"/>
      <c r="GAI426" s="44"/>
      <c r="GAJ426" s="44"/>
      <c r="GAK426" s="44"/>
      <c r="GAL426" s="44"/>
      <c r="GAM426" s="44"/>
      <c r="GAN426" s="44"/>
      <c r="GAO426" s="44"/>
      <c r="GAP426" s="44"/>
      <c r="GAQ426" s="44"/>
      <c r="GAR426" s="44"/>
      <c r="GAS426" s="44"/>
      <c r="GAT426" s="44"/>
      <c r="GAU426" s="44"/>
      <c r="GAV426" s="44"/>
      <c r="GAW426" s="44"/>
      <c r="GAX426" s="44"/>
      <c r="GAY426" s="44"/>
      <c r="GAZ426" s="44"/>
      <c r="GBA426" s="44"/>
      <c r="GBB426" s="44"/>
      <c r="GBC426" s="44"/>
      <c r="GBD426" s="44"/>
      <c r="GBE426" s="44"/>
      <c r="GBF426" s="44"/>
      <c r="GBG426" s="44"/>
      <c r="GBH426" s="44"/>
      <c r="GBI426" s="44"/>
      <c r="GBJ426" s="44"/>
      <c r="GBK426" s="44"/>
      <c r="GBL426" s="44"/>
      <c r="GBM426" s="44"/>
      <c r="GBN426" s="44"/>
      <c r="GBO426" s="44"/>
      <c r="GBP426" s="44"/>
      <c r="GBQ426" s="44"/>
      <c r="GBR426" s="44"/>
      <c r="GBS426" s="44"/>
      <c r="GBT426" s="44"/>
      <c r="GBU426" s="44"/>
      <c r="GBV426" s="44"/>
      <c r="GBW426" s="44"/>
      <c r="GBX426" s="44"/>
      <c r="GBY426" s="44"/>
      <c r="GBZ426" s="44"/>
      <c r="GCA426" s="44"/>
      <c r="GCB426" s="44"/>
      <c r="GCC426" s="44"/>
      <c r="GCD426" s="44"/>
      <c r="GCE426" s="44"/>
      <c r="GCF426" s="44"/>
      <c r="GCG426" s="44"/>
      <c r="GCH426" s="44"/>
      <c r="GCI426" s="44"/>
      <c r="GCJ426" s="44"/>
      <c r="GCK426" s="44"/>
      <c r="GCL426" s="44"/>
      <c r="GCM426" s="44"/>
      <c r="GCN426" s="44"/>
      <c r="GCO426" s="44"/>
      <c r="GCP426" s="44"/>
      <c r="GCQ426" s="44"/>
      <c r="GCR426" s="44"/>
      <c r="GCS426" s="44"/>
      <c r="GCT426" s="44"/>
      <c r="GCU426" s="44"/>
      <c r="GCV426" s="44"/>
      <c r="GCW426" s="44"/>
      <c r="GCX426" s="44"/>
      <c r="GCY426" s="44"/>
      <c r="GCZ426" s="44"/>
      <c r="GDA426" s="44"/>
      <c r="GDB426" s="44"/>
      <c r="GDC426" s="44"/>
      <c r="GDD426" s="44"/>
      <c r="GDE426" s="44"/>
      <c r="GDF426" s="44"/>
      <c r="GDG426" s="44"/>
      <c r="GDH426" s="44"/>
      <c r="GDI426" s="44"/>
      <c r="GDJ426" s="44"/>
      <c r="GDK426" s="44"/>
      <c r="GDL426" s="44"/>
      <c r="GDM426" s="44"/>
      <c r="GDN426" s="44"/>
      <c r="GDO426" s="44"/>
      <c r="GDP426" s="44"/>
      <c r="GDQ426" s="44"/>
      <c r="GDR426" s="44"/>
      <c r="GDS426" s="44"/>
      <c r="GDT426" s="44"/>
      <c r="GDU426" s="44"/>
      <c r="GDV426" s="44"/>
      <c r="GDW426" s="44"/>
      <c r="GDX426" s="44"/>
      <c r="GDY426" s="44"/>
      <c r="GDZ426" s="44"/>
      <c r="GEA426" s="44"/>
      <c r="GEB426" s="44"/>
      <c r="GEC426" s="44"/>
      <c r="GED426" s="44"/>
      <c r="GEE426" s="44"/>
      <c r="GEF426" s="44"/>
      <c r="GEG426" s="44"/>
      <c r="GEH426" s="44"/>
      <c r="GEI426" s="44"/>
      <c r="GEJ426" s="44"/>
      <c r="GEK426" s="44"/>
      <c r="GEL426" s="44"/>
      <c r="GEM426" s="44"/>
      <c r="GEN426" s="44"/>
      <c r="GEO426" s="44"/>
      <c r="GEP426" s="44"/>
      <c r="GEQ426" s="44"/>
      <c r="GER426" s="44"/>
      <c r="GES426" s="44"/>
      <c r="GET426" s="44"/>
      <c r="GEU426" s="44"/>
      <c r="GEV426" s="44"/>
      <c r="GEW426" s="44"/>
      <c r="GEX426" s="44"/>
      <c r="GEY426" s="44"/>
      <c r="GEZ426" s="44"/>
      <c r="GFA426" s="44"/>
      <c r="GFB426" s="44"/>
      <c r="GFC426" s="44"/>
      <c r="GFD426" s="44"/>
      <c r="GFE426" s="44"/>
      <c r="GFF426" s="44"/>
      <c r="GFG426" s="44"/>
      <c r="GFH426" s="44"/>
      <c r="GFI426" s="44"/>
      <c r="GFJ426" s="44"/>
      <c r="GFK426" s="44"/>
      <c r="GFL426" s="44"/>
      <c r="GFM426" s="44"/>
      <c r="GFN426" s="44"/>
      <c r="GFO426" s="44"/>
      <c r="GFP426" s="44"/>
      <c r="GFQ426" s="44"/>
      <c r="GFR426" s="44"/>
      <c r="GFS426" s="44"/>
      <c r="GFT426" s="44"/>
      <c r="GFU426" s="44"/>
      <c r="GFV426" s="44"/>
      <c r="GFW426" s="44"/>
      <c r="GFX426" s="44"/>
      <c r="GFY426" s="44"/>
      <c r="GFZ426" s="44"/>
      <c r="GGA426" s="44"/>
      <c r="GGB426" s="44"/>
      <c r="GGC426" s="44"/>
      <c r="GGD426" s="44"/>
      <c r="GGE426" s="44"/>
      <c r="GGF426" s="44"/>
      <c r="GGG426" s="44"/>
      <c r="GGH426" s="44"/>
      <c r="GGI426" s="44"/>
      <c r="GGJ426" s="44"/>
      <c r="GGK426" s="44"/>
      <c r="GGL426" s="44"/>
      <c r="GGM426" s="44"/>
      <c r="GGN426" s="44"/>
      <c r="GGO426" s="44"/>
      <c r="GGP426" s="44"/>
      <c r="GGQ426" s="44"/>
      <c r="GGR426" s="44"/>
      <c r="GGS426" s="44"/>
      <c r="GGT426" s="44"/>
      <c r="GGU426" s="44"/>
      <c r="GGV426" s="44"/>
      <c r="GGW426" s="44"/>
      <c r="GGX426" s="44"/>
      <c r="GGY426" s="44"/>
      <c r="GGZ426" s="44"/>
      <c r="GHA426" s="44"/>
      <c r="GHB426" s="44"/>
      <c r="GHC426" s="44"/>
      <c r="GHD426" s="44"/>
      <c r="GHE426" s="44"/>
      <c r="GHF426" s="44"/>
      <c r="GHG426" s="44"/>
      <c r="GHH426" s="44"/>
      <c r="GHI426" s="44"/>
      <c r="GHJ426" s="44"/>
      <c r="GHK426" s="44"/>
      <c r="GHL426" s="44"/>
      <c r="GHM426" s="44"/>
      <c r="GHN426" s="44"/>
      <c r="GHO426" s="44"/>
      <c r="GHP426" s="44"/>
      <c r="GHQ426" s="44"/>
      <c r="GHR426" s="44"/>
      <c r="GHS426" s="44"/>
      <c r="GHT426" s="44"/>
      <c r="GHU426" s="44"/>
      <c r="GHV426" s="44"/>
      <c r="GHW426" s="44"/>
      <c r="GHX426" s="44"/>
      <c r="GHY426" s="44"/>
      <c r="GHZ426" s="44"/>
      <c r="GIA426" s="44"/>
      <c r="GIB426" s="44"/>
      <c r="GIC426" s="44"/>
      <c r="GID426" s="44"/>
      <c r="GIE426" s="44"/>
      <c r="GIF426" s="44"/>
      <c r="GIG426" s="44"/>
      <c r="GIH426" s="44"/>
      <c r="GII426" s="44"/>
      <c r="GIJ426" s="44"/>
      <c r="GIK426" s="44"/>
      <c r="GIL426" s="44"/>
      <c r="GIM426" s="44"/>
      <c r="GIN426" s="44"/>
      <c r="GIO426" s="44"/>
      <c r="GIP426" s="44"/>
      <c r="GIQ426" s="44"/>
      <c r="GIR426" s="44"/>
      <c r="GIS426" s="44"/>
      <c r="GIT426" s="44"/>
      <c r="GIU426" s="44"/>
      <c r="GIV426" s="44"/>
      <c r="GIW426" s="44"/>
      <c r="GIX426" s="44"/>
      <c r="GIY426" s="44"/>
      <c r="GIZ426" s="44"/>
      <c r="GJA426" s="44"/>
      <c r="GJB426" s="44"/>
      <c r="GJC426" s="44"/>
      <c r="GJD426" s="44"/>
      <c r="GJE426" s="44"/>
      <c r="GJF426" s="44"/>
      <c r="GJG426" s="44"/>
      <c r="GJH426" s="44"/>
      <c r="GJI426" s="44"/>
      <c r="GJJ426" s="44"/>
      <c r="GJK426" s="44"/>
      <c r="GJL426" s="44"/>
      <c r="GJM426" s="44"/>
      <c r="GJN426" s="44"/>
      <c r="GJO426" s="44"/>
      <c r="GJP426" s="44"/>
      <c r="GJQ426" s="44"/>
      <c r="GJR426" s="44"/>
      <c r="GJS426" s="44"/>
      <c r="GJT426" s="44"/>
      <c r="GJU426" s="44"/>
      <c r="GJV426" s="44"/>
      <c r="GJW426" s="44"/>
      <c r="GJX426" s="44"/>
      <c r="GJY426" s="44"/>
      <c r="GJZ426" s="44"/>
      <c r="GKA426" s="44"/>
      <c r="GKB426" s="44"/>
      <c r="GKC426" s="44"/>
      <c r="GKD426" s="44"/>
      <c r="GKE426" s="44"/>
      <c r="GKF426" s="44"/>
      <c r="GKG426" s="44"/>
      <c r="GKH426" s="44"/>
      <c r="GKI426" s="44"/>
      <c r="GKJ426" s="44"/>
      <c r="GKK426" s="44"/>
      <c r="GKL426" s="44"/>
      <c r="GKM426" s="44"/>
      <c r="GKN426" s="44"/>
      <c r="GKO426" s="44"/>
      <c r="GKP426" s="44"/>
      <c r="GKQ426" s="44"/>
      <c r="GKR426" s="44"/>
      <c r="GKS426" s="44"/>
      <c r="GKT426" s="44"/>
      <c r="GKU426" s="44"/>
      <c r="GKV426" s="44"/>
      <c r="GKW426" s="44"/>
      <c r="GKX426" s="44"/>
      <c r="GKY426" s="44"/>
      <c r="GKZ426" s="44"/>
      <c r="GLA426" s="44"/>
      <c r="GLB426" s="44"/>
      <c r="GLC426" s="44"/>
      <c r="GLD426" s="44"/>
      <c r="GLE426" s="44"/>
      <c r="GLF426" s="44"/>
      <c r="GLG426" s="44"/>
      <c r="GLH426" s="44"/>
      <c r="GLI426" s="44"/>
      <c r="GLJ426" s="44"/>
      <c r="GLK426" s="44"/>
      <c r="GLL426" s="44"/>
      <c r="GLM426" s="44"/>
      <c r="GLN426" s="44"/>
      <c r="GLO426" s="44"/>
      <c r="GLP426" s="44"/>
      <c r="GLQ426" s="44"/>
      <c r="GLR426" s="44"/>
      <c r="GLS426" s="44"/>
      <c r="GLT426" s="44"/>
      <c r="GLU426" s="44"/>
      <c r="GLV426" s="44"/>
      <c r="GLW426" s="44"/>
      <c r="GLX426" s="44"/>
      <c r="GLY426" s="44"/>
      <c r="GLZ426" s="44"/>
      <c r="GMA426" s="44"/>
      <c r="GMB426" s="44"/>
      <c r="GMC426" s="44"/>
      <c r="GMD426" s="44"/>
      <c r="GME426" s="44"/>
      <c r="GMF426" s="44"/>
      <c r="GMG426" s="44"/>
      <c r="GMH426" s="44"/>
      <c r="GMI426" s="44"/>
      <c r="GMJ426" s="44"/>
      <c r="GMK426" s="44"/>
      <c r="GML426" s="44"/>
      <c r="GMM426" s="44"/>
      <c r="GMN426" s="44"/>
      <c r="GMO426" s="44"/>
      <c r="GMP426" s="44"/>
      <c r="GMQ426" s="44"/>
      <c r="GMR426" s="44"/>
      <c r="GMS426" s="44"/>
      <c r="GMT426" s="44"/>
      <c r="GMU426" s="44"/>
      <c r="GMV426" s="44"/>
      <c r="GMW426" s="44"/>
      <c r="GMX426" s="44"/>
      <c r="GMY426" s="44"/>
      <c r="GMZ426" s="44"/>
      <c r="GNA426" s="44"/>
      <c r="GNB426" s="44"/>
      <c r="GNC426" s="44"/>
      <c r="GND426" s="44"/>
      <c r="GNE426" s="44"/>
      <c r="GNF426" s="44"/>
      <c r="GNG426" s="44"/>
      <c r="GNH426" s="44"/>
      <c r="GNI426" s="44"/>
      <c r="GNJ426" s="44"/>
      <c r="GNK426" s="44"/>
      <c r="GNL426" s="44"/>
      <c r="GNM426" s="44"/>
      <c r="GNN426" s="44"/>
      <c r="GNO426" s="44"/>
      <c r="GNP426" s="44"/>
      <c r="GNQ426" s="44"/>
      <c r="GNR426" s="44"/>
      <c r="GNS426" s="44"/>
      <c r="GNT426" s="44"/>
      <c r="GNU426" s="44"/>
      <c r="GNV426" s="44"/>
      <c r="GNW426" s="44"/>
      <c r="GNX426" s="44"/>
      <c r="GNY426" s="44"/>
      <c r="GNZ426" s="44"/>
      <c r="GOA426" s="44"/>
      <c r="GOB426" s="44"/>
      <c r="GOC426" s="44"/>
      <c r="GOD426" s="44"/>
      <c r="GOE426" s="44"/>
      <c r="GOF426" s="44"/>
      <c r="GOG426" s="44"/>
      <c r="GOH426" s="44"/>
      <c r="GOI426" s="44"/>
      <c r="GOJ426" s="44"/>
      <c r="GOK426" s="44"/>
      <c r="GOL426" s="44"/>
      <c r="GOM426" s="44"/>
      <c r="GON426" s="44"/>
      <c r="GOO426" s="44"/>
      <c r="GOP426" s="44"/>
      <c r="GOQ426" s="44"/>
      <c r="GOR426" s="44"/>
      <c r="GOS426" s="44"/>
      <c r="GOT426" s="44"/>
      <c r="GOU426" s="44"/>
      <c r="GOV426" s="44"/>
      <c r="GOW426" s="44"/>
      <c r="GOX426" s="44"/>
      <c r="GOY426" s="44"/>
      <c r="GOZ426" s="44"/>
      <c r="GPA426" s="44"/>
      <c r="GPB426" s="44"/>
      <c r="GPC426" s="44"/>
      <c r="GPD426" s="44"/>
      <c r="GPE426" s="44"/>
      <c r="GPF426" s="44"/>
      <c r="GPG426" s="44"/>
      <c r="GPH426" s="44"/>
      <c r="GPI426" s="44"/>
      <c r="GPJ426" s="44"/>
      <c r="GPK426" s="44"/>
      <c r="GPL426" s="44"/>
      <c r="GPM426" s="44"/>
      <c r="GPN426" s="44"/>
      <c r="GPO426" s="44"/>
      <c r="GPP426" s="44"/>
      <c r="GPQ426" s="44"/>
      <c r="GPR426" s="44"/>
      <c r="GPS426" s="44"/>
      <c r="GPT426" s="44"/>
      <c r="GPU426" s="44"/>
      <c r="GPV426" s="44"/>
      <c r="GPW426" s="44"/>
      <c r="GPX426" s="44"/>
      <c r="GPY426" s="44"/>
      <c r="GPZ426" s="44"/>
      <c r="GQA426" s="44"/>
      <c r="GQB426" s="44"/>
      <c r="GQC426" s="44"/>
      <c r="GQD426" s="44"/>
      <c r="GQE426" s="44"/>
      <c r="GQF426" s="44"/>
      <c r="GQG426" s="44"/>
      <c r="GQH426" s="44"/>
      <c r="GQI426" s="44"/>
      <c r="GQJ426" s="44"/>
      <c r="GQK426" s="44"/>
      <c r="GQL426" s="44"/>
      <c r="GQM426" s="44"/>
      <c r="GQN426" s="44"/>
      <c r="GQO426" s="44"/>
      <c r="GQP426" s="44"/>
      <c r="GQQ426" s="44"/>
      <c r="GQR426" s="44"/>
      <c r="GQS426" s="44"/>
      <c r="GQT426" s="44"/>
      <c r="GQU426" s="44"/>
      <c r="GQV426" s="44"/>
      <c r="GQW426" s="44"/>
      <c r="GQX426" s="44"/>
      <c r="GQY426" s="44"/>
      <c r="GQZ426" s="44"/>
      <c r="GRA426" s="44"/>
      <c r="GRB426" s="44"/>
      <c r="GRC426" s="44"/>
      <c r="GRD426" s="44"/>
      <c r="GRE426" s="44"/>
      <c r="GRF426" s="44"/>
      <c r="GRG426" s="44"/>
      <c r="GRH426" s="44"/>
      <c r="GRI426" s="44"/>
      <c r="GRJ426" s="44"/>
      <c r="GRK426" s="44"/>
      <c r="GRL426" s="44"/>
      <c r="GRM426" s="44"/>
      <c r="GRN426" s="44"/>
      <c r="GRO426" s="44"/>
      <c r="GRP426" s="44"/>
      <c r="GRQ426" s="44"/>
      <c r="GRR426" s="44"/>
      <c r="GRS426" s="44"/>
      <c r="GRT426" s="44"/>
      <c r="GRU426" s="44"/>
      <c r="GRV426" s="44"/>
      <c r="GRW426" s="44"/>
      <c r="GRX426" s="44"/>
      <c r="GRY426" s="44"/>
      <c r="GRZ426" s="44"/>
      <c r="GSA426" s="44"/>
      <c r="GSB426" s="44"/>
      <c r="GSC426" s="44"/>
      <c r="GSD426" s="44"/>
      <c r="GSE426" s="44"/>
      <c r="GSF426" s="44"/>
      <c r="GSG426" s="44"/>
      <c r="GSH426" s="44"/>
      <c r="GSI426" s="44"/>
      <c r="GSJ426" s="44"/>
      <c r="GSK426" s="44"/>
      <c r="GSL426" s="44"/>
      <c r="GSM426" s="44"/>
      <c r="GSN426" s="44"/>
      <c r="GSO426" s="44"/>
      <c r="GSP426" s="44"/>
      <c r="GSQ426" s="44"/>
      <c r="GSR426" s="44"/>
      <c r="GSS426" s="44"/>
      <c r="GST426" s="44"/>
      <c r="GSU426" s="44"/>
      <c r="GSV426" s="44"/>
      <c r="GSW426" s="44"/>
      <c r="GSX426" s="44"/>
      <c r="GSY426" s="44"/>
      <c r="GSZ426" s="44"/>
      <c r="GTA426" s="44"/>
      <c r="GTB426" s="44"/>
      <c r="GTC426" s="44"/>
      <c r="GTD426" s="44"/>
      <c r="GTE426" s="44"/>
      <c r="GTF426" s="44"/>
      <c r="GTG426" s="44"/>
      <c r="GTH426" s="44"/>
      <c r="GTI426" s="44"/>
      <c r="GTJ426" s="44"/>
      <c r="GTK426" s="44"/>
      <c r="GTL426" s="44"/>
      <c r="GTM426" s="44"/>
      <c r="GTN426" s="44"/>
      <c r="GTO426" s="44"/>
      <c r="GTP426" s="44"/>
      <c r="GTQ426" s="44"/>
      <c r="GTR426" s="44"/>
      <c r="GTS426" s="44"/>
      <c r="GTT426" s="44"/>
      <c r="GTU426" s="44"/>
      <c r="GTV426" s="44"/>
      <c r="GTW426" s="44"/>
      <c r="GTX426" s="44"/>
      <c r="GTY426" s="44"/>
      <c r="GTZ426" s="44"/>
      <c r="GUA426" s="44"/>
      <c r="GUB426" s="44"/>
      <c r="GUC426" s="44"/>
      <c r="GUD426" s="44"/>
      <c r="GUE426" s="44"/>
      <c r="GUF426" s="44"/>
      <c r="GUG426" s="44"/>
      <c r="GUH426" s="44"/>
      <c r="GUI426" s="44"/>
      <c r="GUJ426" s="44"/>
      <c r="GUK426" s="44"/>
      <c r="GUL426" s="44"/>
      <c r="GUM426" s="44"/>
      <c r="GUN426" s="44"/>
      <c r="GUO426" s="44"/>
      <c r="GUP426" s="44"/>
      <c r="GUQ426" s="44"/>
      <c r="GUR426" s="44"/>
      <c r="GUS426" s="44"/>
      <c r="GUT426" s="44"/>
      <c r="GUU426" s="44"/>
      <c r="GUV426" s="44"/>
      <c r="GUW426" s="44"/>
      <c r="GUX426" s="44"/>
      <c r="GUY426" s="44"/>
      <c r="GUZ426" s="44"/>
      <c r="GVA426" s="44"/>
      <c r="GVB426" s="44"/>
      <c r="GVC426" s="44"/>
      <c r="GVD426" s="44"/>
      <c r="GVE426" s="44"/>
      <c r="GVF426" s="44"/>
      <c r="GVG426" s="44"/>
      <c r="GVH426" s="44"/>
      <c r="GVI426" s="44"/>
      <c r="GVJ426" s="44"/>
      <c r="GVK426" s="44"/>
      <c r="GVL426" s="44"/>
      <c r="GVM426" s="44"/>
      <c r="GVN426" s="44"/>
      <c r="GVO426" s="44"/>
      <c r="GVP426" s="44"/>
      <c r="GVQ426" s="44"/>
      <c r="GVR426" s="44"/>
      <c r="GVS426" s="44"/>
      <c r="GVT426" s="44"/>
      <c r="GVU426" s="44"/>
      <c r="GVV426" s="44"/>
      <c r="GVW426" s="44"/>
      <c r="GVX426" s="44"/>
      <c r="GVY426" s="44"/>
      <c r="GVZ426" s="44"/>
      <c r="GWA426" s="44"/>
      <c r="GWB426" s="44"/>
      <c r="GWC426" s="44"/>
      <c r="GWD426" s="44"/>
      <c r="GWE426" s="44"/>
      <c r="GWF426" s="44"/>
      <c r="GWG426" s="44"/>
      <c r="GWH426" s="44"/>
      <c r="GWI426" s="44"/>
      <c r="GWJ426" s="44"/>
      <c r="GWK426" s="44"/>
      <c r="GWL426" s="44"/>
      <c r="GWM426" s="44"/>
      <c r="GWN426" s="44"/>
      <c r="GWO426" s="44"/>
      <c r="GWP426" s="44"/>
      <c r="GWQ426" s="44"/>
      <c r="GWR426" s="44"/>
      <c r="GWS426" s="44"/>
      <c r="GWT426" s="44"/>
      <c r="GWU426" s="44"/>
      <c r="GWV426" s="44"/>
      <c r="GWW426" s="44"/>
      <c r="GWX426" s="44"/>
      <c r="GWY426" s="44"/>
      <c r="GWZ426" s="44"/>
      <c r="GXA426" s="44"/>
      <c r="GXB426" s="44"/>
      <c r="GXC426" s="44"/>
      <c r="GXD426" s="44"/>
      <c r="GXE426" s="44"/>
      <c r="GXF426" s="44"/>
      <c r="GXG426" s="44"/>
      <c r="GXH426" s="44"/>
      <c r="GXI426" s="44"/>
      <c r="GXJ426" s="44"/>
      <c r="GXK426" s="44"/>
      <c r="GXL426" s="44"/>
      <c r="GXM426" s="44"/>
      <c r="GXN426" s="44"/>
      <c r="GXO426" s="44"/>
      <c r="GXP426" s="44"/>
      <c r="GXQ426" s="44"/>
      <c r="GXR426" s="44"/>
      <c r="GXS426" s="44"/>
      <c r="GXT426" s="44"/>
      <c r="GXU426" s="44"/>
      <c r="GXV426" s="44"/>
      <c r="GXW426" s="44"/>
      <c r="GXX426" s="44"/>
      <c r="GXY426" s="44"/>
      <c r="GXZ426" s="44"/>
      <c r="GYA426" s="44"/>
      <c r="GYB426" s="44"/>
      <c r="GYC426" s="44"/>
      <c r="GYD426" s="44"/>
      <c r="GYE426" s="44"/>
      <c r="GYF426" s="44"/>
      <c r="GYG426" s="44"/>
      <c r="GYH426" s="44"/>
      <c r="GYI426" s="44"/>
      <c r="GYJ426" s="44"/>
      <c r="GYK426" s="44"/>
      <c r="GYL426" s="44"/>
      <c r="GYM426" s="44"/>
      <c r="GYN426" s="44"/>
      <c r="GYO426" s="44"/>
      <c r="GYP426" s="44"/>
      <c r="GYQ426" s="44"/>
      <c r="GYR426" s="44"/>
      <c r="GYS426" s="44"/>
      <c r="GYT426" s="44"/>
      <c r="GYU426" s="44"/>
      <c r="GYV426" s="44"/>
      <c r="GYW426" s="44"/>
      <c r="GYX426" s="44"/>
      <c r="GYY426" s="44"/>
      <c r="GYZ426" s="44"/>
      <c r="GZA426" s="44"/>
      <c r="GZB426" s="44"/>
      <c r="GZC426" s="44"/>
      <c r="GZD426" s="44"/>
      <c r="GZE426" s="44"/>
      <c r="GZF426" s="44"/>
      <c r="GZG426" s="44"/>
      <c r="GZH426" s="44"/>
      <c r="GZI426" s="44"/>
      <c r="GZJ426" s="44"/>
      <c r="GZK426" s="44"/>
      <c r="GZL426" s="44"/>
      <c r="GZM426" s="44"/>
      <c r="GZN426" s="44"/>
      <c r="GZO426" s="44"/>
      <c r="GZP426" s="44"/>
      <c r="GZQ426" s="44"/>
      <c r="GZR426" s="44"/>
      <c r="GZS426" s="44"/>
      <c r="GZT426" s="44"/>
      <c r="GZU426" s="44"/>
      <c r="GZV426" s="44"/>
      <c r="GZW426" s="44"/>
      <c r="GZX426" s="44"/>
      <c r="GZY426" s="44"/>
      <c r="GZZ426" s="44"/>
      <c r="HAA426" s="44"/>
      <c r="HAB426" s="44"/>
      <c r="HAC426" s="44"/>
      <c r="HAD426" s="44"/>
      <c r="HAE426" s="44"/>
      <c r="HAF426" s="44"/>
      <c r="HAG426" s="44"/>
      <c r="HAH426" s="44"/>
      <c r="HAI426" s="44"/>
      <c r="HAJ426" s="44"/>
      <c r="HAK426" s="44"/>
      <c r="HAL426" s="44"/>
      <c r="HAM426" s="44"/>
      <c r="HAN426" s="44"/>
      <c r="HAO426" s="44"/>
      <c r="HAP426" s="44"/>
      <c r="HAQ426" s="44"/>
      <c r="HAR426" s="44"/>
      <c r="HAS426" s="44"/>
      <c r="HAT426" s="44"/>
      <c r="HAU426" s="44"/>
      <c r="HAV426" s="44"/>
      <c r="HAW426" s="44"/>
      <c r="HAX426" s="44"/>
      <c r="HAY426" s="44"/>
      <c r="HAZ426" s="44"/>
      <c r="HBA426" s="44"/>
      <c r="HBB426" s="44"/>
      <c r="HBC426" s="44"/>
      <c r="HBD426" s="44"/>
      <c r="HBE426" s="44"/>
      <c r="HBF426" s="44"/>
      <c r="HBG426" s="44"/>
      <c r="HBH426" s="44"/>
      <c r="HBI426" s="44"/>
      <c r="HBJ426" s="44"/>
      <c r="HBK426" s="44"/>
      <c r="HBL426" s="44"/>
      <c r="HBM426" s="44"/>
      <c r="HBN426" s="44"/>
      <c r="HBO426" s="44"/>
      <c r="HBP426" s="44"/>
      <c r="HBQ426" s="44"/>
      <c r="HBR426" s="44"/>
      <c r="HBS426" s="44"/>
      <c r="HBT426" s="44"/>
      <c r="HBU426" s="44"/>
      <c r="HBV426" s="44"/>
      <c r="HBW426" s="44"/>
      <c r="HBX426" s="44"/>
      <c r="HBY426" s="44"/>
      <c r="HBZ426" s="44"/>
      <c r="HCA426" s="44"/>
      <c r="HCB426" s="44"/>
      <c r="HCC426" s="44"/>
      <c r="HCD426" s="44"/>
      <c r="HCE426" s="44"/>
      <c r="HCF426" s="44"/>
      <c r="HCG426" s="44"/>
      <c r="HCH426" s="44"/>
      <c r="HCI426" s="44"/>
      <c r="HCJ426" s="44"/>
      <c r="HCK426" s="44"/>
      <c r="HCL426" s="44"/>
      <c r="HCM426" s="44"/>
      <c r="HCN426" s="44"/>
      <c r="HCO426" s="44"/>
      <c r="HCP426" s="44"/>
      <c r="HCQ426" s="44"/>
      <c r="HCR426" s="44"/>
      <c r="HCS426" s="44"/>
      <c r="HCT426" s="44"/>
      <c r="HCU426" s="44"/>
      <c r="HCV426" s="44"/>
      <c r="HCW426" s="44"/>
      <c r="HCX426" s="44"/>
      <c r="HCY426" s="44"/>
      <c r="HCZ426" s="44"/>
      <c r="HDA426" s="44"/>
      <c r="HDB426" s="44"/>
      <c r="HDC426" s="44"/>
      <c r="HDD426" s="44"/>
      <c r="HDE426" s="44"/>
      <c r="HDF426" s="44"/>
      <c r="HDG426" s="44"/>
      <c r="HDH426" s="44"/>
      <c r="HDI426" s="44"/>
      <c r="HDJ426" s="44"/>
      <c r="HDK426" s="44"/>
      <c r="HDL426" s="44"/>
      <c r="HDM426" s="44"/>
      <c r="HDN426" s="44"/>
      <c r="HDO426" s="44"/>
      <c r="HDP426" s="44"/>
      <c r="HDQ426" s="44"/>
      <c r="HDR426" s="44"/>
      <c r="HDS426" s="44"/>
      <c r="HDT426" s="44"/>
      <c r="HDU426" s="44"/>
      <c r="HDV426" s="44"/>
      <c r="HDW426" s="44"/>
      <c r="HDX426" s="44"/>
      <c r="HDY426" s="44"/>
      <c r="HDZ426" s="44"/>
      <c r="HEA426" s="44"/>
      <c r="HEB426" s="44"/>
      <c r="HEC426" s="44"/>
      <c r="HED426" s="44"/>
      <c r="HEE426" s="44"/>
      <c r="HEF426" s="44"/>
      <c r="HEG426" s="44"/>
      <c r="HEH426" s="44"/>
      <c r="HEI426" s="44"/>
      <c r="HEJ426" s="44"/>
      <c r="HEK426" s="44"/>
      <c r="HEL426" s="44"/>
      <c r="HEM426" s="44"/>
      <c r="HEN426" s="44"/>
      <c r="HEO426" s="44"/>
      <c r="HEP426" s="44"/>
      <c r="HEQ426" s="44"/>
      <c r="HER426" s="44"/>
      <c r="HES426" s="44"/>
      <c r="HET426" s="44"/>
      <c r="HEU426" s="44"/>
      <c r="HEV426" s="44"/>
      <c r="HEW426" s="44"/>
      <c r="HEX426" s="44"/>
      <c r="HEY426" s="44"/>
      <c r="HEZ426" s="44"/>
      <c r="HFA426" s="44"/>
      <c r="HFB426" s="44"/>
      <c r="HFC426" s="44"/>
      <c r="HFD426" s="44"/>
      <c r="HFE426" s="44"/>
      <c r="HFF426" s="44"/>
      <c r="HFG426" s="44"/>
      <c r="HFH426" s="44"/>
      <c r="HFI426" s="44"/>
      <c r="HFJ426" s="44"/>
      <c r="HFK426" s="44"/>
      <c r="HFL426" s="44"/>
      <c r="HFM426" s="44"/>
      <c r="HFN426" s="44"/>
      <c r="HFO426" s="44"/>
      <c r="HFP426" s="44"/>
      <c r="HFQ426" s="44"/>
      <c r="HFR426" s="44"/>
      <c r="HFS426" s="44"/>
      <c r="HFT426" s="44"/>
      <c r="HFU426" s="44"/>
      <c r="HFV426" s="44"/>
      <c r="HFW426" s="44"/>
      <c r="HFX426" s="44"/>
      <c r="HFY426" s="44"/>
      <c r="HFZ426" s="44"/>
      <c r="HGA426" s="44"/>
      <c r="HGB426" s="44"/>
      <c r="HGC426" s="44"/>
      <c r="HGD426" s="44"/>
      <c r="HGE426" s="44"/>
      <c r="HGF426" s="44"/>
      <c r="HGG426" s="44"/>
      <c r="HGH426" s="44"/>
      <c r="HGI426" s="44"/>
      <c r="HGJ426" s="44"/>
      <c r="HGK426" s="44"/>
      <c r="HGL426" s="44"/>
      <c r="HGM426" s="44"/>
      <c r="HGN426" s="44"/>
      <c r="HGO426" s="44"/>
      <c r="HGP426" s="44"/>
      <c r="HGQ426" s="44"/>
      <c r="HGR426" s="44"/>
      <c r="HGS426" s="44"/>
      <c r="HGT426" s="44"/>
      <c r="HGU426" s="44"/>
      <c r="HGV426" s="44"/>
      <c r="HGW426" s="44"/>
      <c r="HGX426" s="44"/>
      <c r="HGY426" s="44"/>
      <c r="HGZ426" s="44"/>
      <c r="HHA426" s="44"/>
      <c r="HHB426" s="44"/>
      <c r="HHC426" s="44"/>
      <c r="HHD426" s="44"/>
      <c r="HHE426" s="44"/>
      <c r="HHF426" s="44"/>
      <c r="HHG426" s="44"/>
      <c r="HHH426" s="44"/>
      <c r="HHI426" s="44"/>
      <c r="HHJ426" s="44"/>
      <c r="HHK426" s="44"/>
      <c r="HHL426" s="44"/>
      <c r="HHM426" s="44"/>
      <c r="HHN426" s="44"/>
      <c r="HHO426" s="44"/>
      <c r="HHP426" s="44"/>
      <c r="HHQ426" s="44"/>
      <c r="HHR426" s="44"/>
      <c r="HHS426" s="44"/>
      <c r="HHT426" s="44"/>
      <c r="HHU426" s="44"/>
      <c r="HHV426" s="44"/>
      <c r="HHW426" s="44"/>
      <c r="HHX426" s="44"/>
      <c r="HHY426" s="44"/>
      <c r="HHZ426" s="44"/>
      <c r="HIA426" s="44"/>
      <c r="HIB426" s="44"/>
      <c r="HIC426" s="44"/>
      <c r="HID426" s="44"/>
      <c r="HIE426" s="44"/>
      <c r="HIF426" s="44"/>
      <c r="HIG426" s="44"/>
      <c r="HIH426" s="44"/>
      <c r="HII426" s="44"/>
      <c r="HIJ426" s="44"/>
      <c r="HIK426" s="44"/>
      <c r="HIL426" s="44"/>
      <c r="HIM426" s="44"/>
      <c r="HIN426" s="44"/>
      <c r="HIO426" s="44"/>
      <c r="HIP426" s="44"/>
      <c r="HIQ426" s="44"/>
      <c r="HIR426" s="44"/>
      <c r="HIS426" s="44"/>
      <c r="HIT426" s="44"/>
      <c r="HIU426" s="44"/>
      <c r="HIV426" s="44"/>
      <c r="HIW426" s="44"/>
      <c r="HIX426" s="44"/>
      <c r="HIY426" s="44"/>
      <c r="HIZ426" s="44"/>
      <c r="HJA426" s="44"/>
      <c r="HJB426" s="44"/>
      <c r="HJC426" s="44"/>
      <c r="HJD426" s="44"/>
      <c r="HJE426" s="44"/>
      <c r="HJF426" s="44"/>
      <c r="HJG426" s="44"/>
      <c r="HJH426" s="44"/>
      <c r="HJI426" s="44"/>
      <c r="HJJ426" s="44"/>
      <c r="HJK426" s="44"/>
      <c r="HJL426" s="44"/>
      <c r="HJM426" s="44"/>
      <c r="HJN426" s="44"/>
      <c r="HJO426" s="44"/>
      <c r="HJP426" s="44"/>
      <c r="HJQ426" s="44"/>
      <c r="HJR426" s="44"/>
      <c r="HJS426" s="44"/>
      <c r="HJT426" s="44"/>
      <c r="HJU426" s="44"/>
      <c r="HJV426" s="44"/>
      <c r="HJW426" s="44"/>
      <c r="HJX426" s="44"/>
      <c r="HJY426" s="44"/>
      <c r="HJZ426" s="44"/>
      <c r="HKA426" s="44"/>
      <c r="HKB426" s="44"/>
      <c r="HKC426" s="44"/>
      <c r="HKD426" s="44"/>
      <c r="HKE426" s="44"/>
      <c r="HKF426" s="44"/>
      <c r="HKG426" s="44"/>
      <c r="HKH426" s="44"/>
      <c r="HKI426" s="44"/>
      <c r="HKJ426" s="44"/>
      <c r="HKK426" s="44"/>
      <c r="HKL426" s="44"/>
      <c r="HKM426" s="44"/>
      <c r="HKN426" s="44"/>
      <c r="HKO426" s="44"/>
      <c r="HKP426" s="44"/>
      <c r="HKQ426" s="44"/>
      <c r="HKR426" s="44"/>
      <c r="HKS426" s="44"/>
      <c r="HKT426" s="44"/>
      <c r="HKU426" s="44"/>
      <c r="HKV426" s="44"/>
      <c r="HKW426" s="44"/>
      <c r="HKX426" s="44"/>
      <c r="HKY426" s="44"/>
      <c r="HKZ426" s="44"/>
      <c r="HLA426" s="44"/>
      <c r="HLB426" s="44"/>
      <c r="HLC426" s="44"/>
      <c r="HLD426" s="44"/>
      <c r="HLE426" s="44"/>
      <c r="HLF426" s="44"/>
      <c r="HLG426" s="44"/>
      <c r="HLH426" s="44"/>
      <c r="HLI426" s="44"/>
      <c r="HLJ426" s="44"/>
      <c r="HLK426" s="44"/>
      <c r="HLL426" s="44"/>
      <c r="HLM426" s="44"/>
      <c r="HLN426" s="44"/>
      <c r="HLO426" s="44"/>
      <c r="HLP426" s="44"/>
      <c r="HLQ426" s="44"/>
      <c r="HLR426" s="44"/>
      <c r="HLS426" s="44"/>
      <c r="HLT426" s="44"/>
      <c r="HLU426" s="44"/>
      <c r="HLV426" s="44"/>
      <c r="HLW426" s="44"/>
      <c r="HLX426" s="44"/>
      <c r="HLY426" s="44"/>
      <c r="HLZ426" s="44"/>
      <c r="HMA426" s="44"/>
      <c r="HMB426" s="44"/>
      <c r="HMC426" s="44"/>
      <c r="HMD426" s="44"/>
      <c r="HME426" s="44"/>
      <c r="HMF426" s="44"/>
      <c r="HMG426" s="44"/>
      <c r="HMH426" s="44"/>
      <c r="HMI426" s="44"/>
      <c r="HMJ426" s="44"/>
      <c r="HMK426" s="44"/>
      <c r="HML426" s="44"/>
      <c r="HMM426" s="44"/>
      <c r="HMN426" s="44"/>
      <c r="HMO426" s="44"/>
      <c r="HMP426" s="44"/>
      <c r="HMQ426" s="44"/>
      <c r="HMR426" s="44"/>
      <c r="HMS426" s="44"/>
      <c r="HMT426" s="44"/>
      <c r="HMU426" s="44"/>
      <c r="HMV426" s="44"/>
      <c r="HMW426" s="44"/>
      <c r="HMX426" s="44"/>
      <c r="HMY426" s="44"/>
      <c r="HMZ426" s="44"/>
      <c r="HNA426" s="44"/>
      <c r="HNB426" s="44"/>
      <c r="HNC426" s="44"/>
      <c r="HND426" s="44"/>
      <c r="HNE426" s="44"/>
      <c r="HNF426" s="44"/>
      <c r="HNG426" s="44"/>
      <c r="HNH426" s="44"/>
      <c r="HNI426" s="44"/>
      <c r="HNJ426" s="44"/>
      <c r="HNK426" s="44"/>
      <c r="HNL426" s="44"/>
      <c r="HNM426" s="44"/>
      <c r="HNN426" s="44"/>
      <c r="HNO426" s="44"/>
      <c r="HNP426" s="44"/>
      <c r="HNQ426" s="44"/>
      <c r="HNR426" s="44"/>
      <c r="HNS426" s="44"/>
      <c r="HNT426" s="44"/>
      <c r="HNU426" s="44"/>
      <c r="HNV426" s="44"/>
      <c r="HNW426" s="44"/>
      <c r="HNX426" s="44"/>
      <c r="HNY426" s="44"/>
      <c r="HNZ426" s="44"/>
      <c r="HOA426" s="44"/>
      <c r="HOB426" s="44"/>
      <c r="HOC426" s="44"/>
      <c r="HOD426" s="44"/>
      <c r="HOE426" s="44"/>
      <c r="HOF426" s="44"/>
      <c r="HOG426" s="44"/>
      <c r="HOH426" s="44"/>
      <c r="HOI426" s="44"/>
      <c r="HOJ426" s="44"/>
      <c r="HOK426" s="44"/>
      <c r="HOL426" s="44"/>
      <c r="HOM426" s="44"/>
      <c r="HON426" s="44"/>
      <c r="HOO426" s="44"/>
      <c r="HOP426" s="44"/>
      <c r="HOQ426" s="44"/>
      <c r="HOR426" s="44"/>
      <c r="HOS426" s="44"/>
      <c r="HOT426" s="44"/>
      <c r="HOU426" s="44"/>
      <c r="HOV426" s="44"/>
      <c r="HOW426" s="44"/>
      <c r="HOX426" s="44"/>
      <c r="HOY426" s="44"/>
      <c r="HOZ426" s="44"/>
      <c r="HPA426" s="44"/>
      <c r="HPB426" s="44"/>
      <c r="HPC426" s="44"/>
      <c r="HPD426" s="44"/>
      <c r="HPE426" s="44"/>
      <c r="HPF426" s="44"/>
      <c r="HPG426" s="44"/>
      <c r="HPH426" s="44"/>
      <c r="HPI426" s="44"/>
      <c r="HPJ426" s="44"/>
      <c r="HPK426" s="44"/>
      <c r="HPL426" s="44"/>
      <c r="HPM426" s="44"/>
      <c r="HPN426" s="44"/>
      <c r="HPO426" s="44"/>
      <c r="HPP426" s="44"/>
      <c r="HPQ426" s="44"/>
      <c r="HPR426" s="44"/>
      <c r="HPS426" s="44"/>
      <c r="HPT426" s="44"/>
      <c r="HPU426" s="44"/>
      <c r="HPV426" s="44"/>
      <c r="HPW426" s="44"/>
      <c r="HPX426" s="44"/>
      <c r="HPY426" s="44"/>
      <c r="HPZ426" s="44"/>
      <c r="HQA426" s="44"/>
      <c r="HQB426" s="44"/>
      <c r="HQC426" s="44"/>
      <c r="HQD426" s="44"/>
      <c r="HQE426" s="44"/>
      <c r="HQF426" s="44"/>
      <c r="HQG426" s="44"/>
      <c r="HQH426" s="44"/>
      <c r="HQI426" s="44"/>
      <c r="HQJ426" s="44"/>
      <c r="HQK426" s="44"/>
      <c r="HQL426" s="44"/>
      <c r="HQM426" s="44"/>
      <c r="HQN426" s="44"/>
      <c r="HQO426" s="44"/>
      <c r="HQP426" s="44"/>
      <c r="HQQ426" s="44"/>
      <c r="HQR426" s="44"/>
      <c r="HQS426" s="44"/>
      <c r="HQT426" s="44"/>
      <c r="HQU426" s="44"/>
      <c r="HQV426" s="44"/>
      <c r="HQW426" s="44"/>
      <c r="HQX426" s="44"/>
      <c r="HQY426" s="44"/>
      <c r="HQZ426" s="44"/>
      <c r="HRA426" s="44"/>
      <c r="HRB426" s="44"/>
      <c r="HRC426" s="44"/>
      <c r="HRD426" s="44"/>
      <c r="HRE426" s="44"/>
      <c r="HRF426" s="44"/>
      <c r="HRG426" s="44"/>
      <c r="HRH426" s="44"/>
      <c r="HRI426" s="44"/>
      <c r="HRJ426" s="44"/>
      <c r="HRK426" s="44"/>
      <c r="HRL426" s="44"/>
      <c r="HRM426" s="44"/>
      <c r="HRN426" s="44"/>
      <c r="HRO426" s="44"/>
      <c r="HRP426" s="44"/>
      <c r="HRQ426" s="44"/>
      <c r="HRR426" s="44"/>
      <c r="HRS426" s="44"/>
      <c r="HRT426" s="44"/>
      <c r="HRU426" s="44"/>
      <c r="HRV426" s="44"/>
      <c r="HRW426" s="44"/>
      <c r="HRX426" s="44"/>
      <c r="HRY426" s="44"/>
      <c r="HRZ426" s="44"/>
      <c r="HSA426" s="44"/>
      <c r="HSB426" s="44"/>
      <c r="HSC426" s="44"/>
      <c r="HSD426" s="44"/>
      <c r="HSE426" s="44"/>
      <c r="HSF426" s="44"/>
      <c r="HSG426" s="44"/>
      <c r="HSH426" s="44"/>
      <c r="HSI426" s="44"/>
      <c r="HSJ426" s="44"/>
      <c r="HSK426" s="44"/>
      <c r="HSL426" s="44"/>
      <c r="HSM426" s="44"/>
      <c r="HSN426" s="44"/>
      <c r="HSO426" s="44"/>
      <c r="HSP426" s="44"/>
      <c r="HSQ426" s="44"/>
      <c r="HSR426" s="44"/>
      <c r="HSS426" s="44"/>
      <c r="HST426" s="44"/>
      <c r="HSU426" s="44"/>
      <c r="HSV426" s="44"/>
      <c r="HSW426" s="44"/>
      <c r="HSX426" s="44"/>
      <c r="HSY426" s="44"/>
      <c r="HSZ426" s="44"/>
      <c r="HTA426" s="44"/>
      <c r="HTB426" s="44"/>
      <c r="HTC426" s="44"/>
      <c r="HTD426" s="44"/>
      <c r="HTE426" s="44"/>
      <c r="HTF426" s="44"/>
      <c r="HTG426" s="44"/>
      <c r="HTH426" s="44"/>
      <c r="HTI426" s="44"/>
      <c r="HTJ426" s="44"/>
      <c r="HTK426" s="44"/>
      <c r="HTL426" s="44"/>
      <c r="HTM426" s="44"/>
      <c r="HTN426" s="44"/>
      <c r="HTO426" s="44"/>
      <c r="HTP426" s="44"/>
      <c r="HTQ426" s="44"/>
      <c r="HTR426" s="44"/>
      <c r="HTS426" s="44"/>
      <c r="HTT426" s="44"/>
      <c r="HTU426" s="44"/>
      <c r="HTV426" s="44"/>
      <c r="HTW426" s="44"/>
      <c r="HTX426" s="44"/>
      <c r="HTY426" s="44"/>
      <c r="HTZ426" s="44"/>
      <c r="HUA426" s="44"/>
      <c r="HUB426" s="44"/>
      <c r="HUC426" s="44"/>
      <c r="HUD426" s="44"/>
      <c r="HUE426" s="44"/>
      <c r="HUF426" s="44"/>
      <c r="HUG426" s="44"/>
      <c r="HUH426" s="44"/>
      <c r="HUI426" s="44"/>
      <c r="HUJ426" s="44"/>
      <c r="HUK426" s="44"/>
      <c r="HUL426" s="44"/>
      <c r="HUM426" s="44"/>
      <c r="HUN426" s="44"/>
      <c r="HUO426" s="44"/>
      <c r="HUP426" s="44"/>
      <c r="HUQ426" s="44"/>
      <c r="HUR426" s="44"/>
      <c r="HUS426" s="44"/>
      <c r="HUT426" s="44"/>
      <c r="HUU426" s="44"/>
      <c r="HUV426" s="44"/>
      <c r="HUW426" s="44"/>
      <c r="HUX426" s="44"/>
      <c r="HUY426" s="44"/>
      <c r="HUZ426" s="44"/>
      <c r="HVA426" s="44"/>
      <c r="HVB426" s="44"/>
      <c r="HVC426" s="44"/>
      <c r="HVD426" s="44"/>
      <c r="HVE426" s="44"/>
      <c r="HVF426" s="44"/>
      <c r="HVG426" s="44"/>
      <c r="HVH426" s="44"/>
      <c r="HVI426" s="44"/>
      <c r="HVJ426" s="44"/>
      <c r="HVK426" s="44"/>
      <c r="HVL426" s="44"/>
      <c r="HVM426" s="44"/>
      <c r="HVN426" s="44"/>
      <c r="HVO426" s="44"/>
      <c r="HVP426" s="44"/>
      <c r="HVQ426" s="44"/>
      <c r="HVR426" s="44"/>
      <c r="HVS426" s="44"/>
      <c r="HVT426" s="44"/>
      <c r="HVU426" s="44"/>
      <c r="HVV426" s="44"/>
      <c r="HVW426" s="44"/>
      <c r="HVX426" s="44"/>
      <c r="HVY426" s="44"/>
      <c r="HVZ426" s="44"/>
      <c r="HWA426" s="44"/>
      <c r="HWB426" s="44"/>
      <c r="HWC426" s="44"/>
      <c r="HWD426" s="44"/>
      <c r="HWE426" s="44"/>
      <c r="HWF426" s="44"/>
      <c r="HWG426" s="44"/>
      <c r="HWH426" s="44"/>
      <c r="HWI426" s="44"/>
      <c r="HWJ426" s="44"/>
      <c r="HWK426" s="44"/>
      <c r="HWL426" s="44"/>
      <c r="HWM426" s="44"/>
      <c r="HWN426" s="44"/>
      <c r="HWO426" s="44"/>
      <c r="HWP426" s="44"/>
      <c r="HWQ426" s="44"/>
      <c r="HWR426" s="44"/>
      <c r="HWS426" s="44"/>
      <c r="HWT426" s="44"/>
      <c r="HWU426" s="44"/>
      <c r="HWV426" s="44"/>
      <c r="HWW426" s="44"/>
      <c r="HWX426" s="44"/>
      <c r="HWY426" s="44"/>
      <c r="HWZ426" s="44"/>
      <c r="HXA426" s="44"/>
      <c r="HXB426" s="44"/>
      <c r="HXC426" s="44"/>
      <c r="HXD426" s="44"/>
      <c r="HXE426" s="44"/>
      <c r="HXF426" s="44"/>
      <c r="HXG426" s="44"/>
      <c r="HXH426" s="44"/>
      <c r="HXI426" s="44"/>
      <c r="HXJ426" s="44"/>
      <c r="HXK426" s="44"/>
      <c r="HXL426" s="44"/>
      <c r="HXM426" s="44"/>
      <c r="HXN426" s="44"/>
      <c r="HXO426" s="44"/>
      <c r="HXP426" s="44"/>
      <c r="HXQ426" s="44"/>
      <c r="HXR426" s="44"/>
      <c r="HXS426" s="44"/>
      <c r="HXT426" s="44"/>
      <c r="HXU426" s="44"/>
      <c r="HXV426" s="44"/>
      <c r="HXW426" s="44"/>
      <c r="HXX426" s="44"/>
      <c r="HXY426" s="44"/>
      <c r="HXZ426" s="44"/>
      <c r="HYA426" s="44"/>
      <c r="HYB426" s="44"/>
      <c r="HYC426" s="44"/>
      <c r="HYD426" s="44"/>
      <c r="HYE426" s="44"/>
      <c r="HYF426" s="44"/>
      <c r="HYG426" s="44"/>
      <c r="HYH426" s="44"/>
      <c r="HYI426" s="44"/>
      <c r="HYJ426" s="44"/>
      <c r="HYK426" s="44"/>
      <c r="HYL426" s="44"/>
      <c r="HYM426" s="44"/>
      <c r="HYN426" s="44"/>
      <c r="HYO426" s="44"/>
      <c r="HYP426" s="44"/>
      <c r="HYQ426" s="44"/>
      <c r="HYR426" s="44"/>
      <c r="HYS426" s="44"/>
      <c r="HYT426" s="44"/>
      <c r="HYU426" s="44"/>
      <c r="HYV426" s="44"/>
      <c r="HYW426" s="44"/>
      <c r="HYX426" s="44"/>
      <c r="HYY426" s="44"/>
      <c r="HYZ426" s="44"/>
      <c r="HZA426" s="44"/>
      <c r="HZB426" s="44"/>
      <c r="HZC426" s="44"/>
      <c r="HZD426" s="44"/>
      <c r="HZE426" s="44"/>
      <c r="HZF426" s="44"/>
      <c r="HZG426" s="44"/>
      <c r="HZH426" s="44"/>
      <c r="HZI426" s="44"/>
      <c r="HZJ426" s="44"/>
      <c r="HZK426" s="44"/>
      <c r="HZL426" s="44"/>
      <c r="HZM426" s="44"/>
      <c r="HZN426" s="44"/>
      <c r="HZO426" s="44"/>
      <c r="HZP426" s="44"/>
      <c r="HZQ426" s="44"/>
      <c r="HZR426" s="44"/>
      <c r="HZS426" s="44"/>
      <c r="HZT426" s="44"/>
      <c r="HZU426" s="44"/>
      <c r="HZV426" s="44"/>
      <c r="HZW426" s="44"/>
      <c r="HZX426" s="44"/>
      <c r="HZY426" s="44"/>
      <c r="HZZ426" s="44"/>
      <c r="IAA426" s="44"/>
      <c r="IAB426" s="44"/>
      <c r="IAC426" s="44"/>
      <c r="IAD426" s="44"/>
      <c r="IAE426" s="44"/>
      <c r="IAF426" s="44"/>
      <c r="IAG426" s="44"/>
      <c r="IAH426" s="44"/>
      <c r="IAI426" s="44"/>
      <c r="IAJ426" s="44"/>
      <c r="IAK426" s="44"/>
      <c r="IAL426" s="44"/>
      <c r="IAM426" s="44"/>
      <c r="IAN426" s="44"/>
      <c r="IAO426" s="44"/>
      <c r="IAP426" s="44"/>
      <c r="IAQ426" s="44"/>
      <c r="IAR426" s="44"/>
      <c r="IAS426" s="44"/>
      <c r="IAT426" s="44"/>
      <c r="IAU426" s="44"/>
      <c r="IAV426" s="44"/>
      <c r="IAW426" s="44"/>
      <c r="IAX426" s="44"/>
      <c r="IAY426" s="44"/>
      <c r="IAZ426" s="44"/>
      <c r="IBA426" s="44"/>
      <c r="IBB426" s="44"/>
      <c r="IBC426" s="44"/>
      <c r="IBD426" s="44"/>
      <c r="IBE426" s="44"/>
      <c r="IBF426" s="44"/>
      <c r="IBG426" s="44"/>
      <c r="IBH426" s="44"/>
      <c r="IBI426" s="44"/>
      <c r="IBJ426" s="44"/>
      <c r="IBK426" s="44"/>
      <c r="IBL426" s="44"/>
      <c r="IBM426" s="44"/>
      <c r="IBN426" s="44"/>
      <c r="IBO426" s="44"/>
      <c r="IBP426" s="44"/>
      <c r="IBQ426" s="44"/>
      <c r="IBR426" s="44"/>
      <c r="IBS426" s="44"/>
      <c r="IBT426" s="44"/>
      <c r="IBU426" s="44"/>
      <c r="IBV426" s="44"/>
      <c r="IBW426" s="44"/>
      <c r="IBX426" s="44"/>
      <c r="IBY426" s="44"/>
      <c r="IBZ426" s="44"/>
      <c r="ICA426" s="44"/>
      <c r="ICB426" s="44"/>
      <c r="ICC426" s="44"/>
      <c r="ICD426" s="44"/>
      <c r="ICE426" s="44"/>
      <c r="ICF426" s="44"/>
      <c r="ICG426" s="44"/>
      <c r="ICH426" s="44"/>
      <c r="ICI426" s="44"/>
      <c r="ICJ426" s="44"/>
      <c r="ICK426" s="44"/>
      <c r="ICL426" s="44"/>
      <c r="ICM426" s="44"/>
      <c r="ICN426" s="44"/>
      <c r="ICO426" s="44"/>
      <c r="ICP426" s="44"/>
      <c r="ICQ426" s="44"/>
      <c r="ICR426" s="44"/>
      <c r="ICS426" s="44"/>
      <c r="ICT426" s="44"/>
      <c r="ICU426" s="44"/>
      <c r="ICV426" s="44"/>
      <c r="ICW426" s="44"/>
      <c r="ICX426" s="44"/>
      <c r="ICY426" s="44"/>
      <c r="ICZ426" s="44"/>
      <c r="IDA426" s="44"/>
      <c r="IDB426" s="44"/>
      <c r="IDC426" s="44"/>
      <c r="IDD426" s="44"/>
      <c r="IDE426" s="44"/>
      <c r="IDF426" s="44"/>
      <c r="IDG426" s="44"/>
      <c r="IDH426" s="44"/>
      <c r="IDI426" s="44"/>
      <c r="IDJ426" s="44"/>
      <c r="IDK426" s="44"/>
      <c r="IDL426" s="44"/>
      <c r="IDM426" s="44"/>
      <c r="IDN426" s="44"/>
      <c r="IDO426" s="44"/>
      <c r="IDP426" s="44"/>
      <c r="IDQ426" s="44"/>
      <c r="IDR426" s="44"/>
      <c r="IDS426" s="44"/>
      <c r="IDT426" s="44"/>
      <c r="IDU426" s="44"/>
      <c r="IDV426" s="44"/>
      <c r="IDW426" s="44"/>
      <c r="IDX426" s="44"/>
      <c r="IDY426" s="44"/>
      <c r="IDZ426" s="44"/>
      <c r="IEA426" s="44"/>
      <c r="IEB426" s="44"/>
      <c r="IEC426" s="44"/>
      <c r="IED426" s="44"/>
      <c r="IEE426" s="44"/>
      <c r="IEF426" s="44"/>
      <c r="IEG426" s="44"/>
      <c r="IEH426" s="44"/>
      <c r="IEI426" s="44"/>
      <c r="IEJ426" s="44"/>
      <c r="IEK426" s="44"/>
      <c r="IEL426" s="44"/>
      <c r="IEM426" s="44"/>
      <c r="IEN426" s="44"/>
      <c r="IEO426" s="44"/>
      <c r="IEP426" s="44"/>
      <c r="IEQ426" s="44"/>
      <c r="IER426" s="44"/>
      <c r="IES426" s="44"/>
      <c r="IET426" s="44"/>
      <c r="IEU426" s="44"/>
      <c r="IEV426" s="44"/>
      <c r="IEW426" s="44"/>
      <c r="IEX426" s="44"/>
      <c r="IEY426" s="44"/>
      <c r="IEZ426" s="44"/>
      <c r="IFA426" s="44"/>
      <c r="IFB426" s="44"/>
      <c r="IFC426" s="44"/>
      <c r="IFD426" s="44"/>
      <c r="IFE426" s="44"/>
      <c r="IFF426" s="44"/>
      <c r="IFG426" s="44"/>
      <c r="IFH426" s="44"/>
      <c r="IFI426" s="44"/>
      <c r="IFJ426" s="44"/>
      <c r="IFK426" s="44"/>
      <c r="IFL426" s="44"/>
      <c r="IFM426" s="44"/>
      <c r="IFN426" s="44"/>
      <c r="IFO426" s="44"/>
      <c r="IFP426" s="44"/>
      <c r="IFQ426" s="44"/>
      <c r="IFR426" s="44"/>
      <c r="IFS426" s="44"/>
      <c r="IFT426" s="44"/>
      <c r="IFU426" s="44"/>
      <c r="IFV426" s="44"/>
      <c r="IFW426" s="44"/>
      <c r="IFX426" s="44"/>
      <c r="IFY426" s="44"/>
      <c r="IFZ426" s="44"/>
      <c r="IGA426" s="44"/>
      <c r="IGB426" s="44"/>
      <c r="IGC426" s="44"/>
      <c r="IGD426" s="44"/>
      <c r="IGE426" s="44"/>
      <c r="IGF426" s="44"/>
      <c r="IGG426" s="44"/>
      <c r="IGH426" s="44"/>
      <c r="IGI426" s="44"/>
      <c r="IGJ426" s="44"/>
      <c r="IGK426" s="44"/>
      <c r="IGL426" s="44"/>
      <c r="IGM426" s="44"/>
      <c r="IGN426" s="44"/>
      <c r="IGO426" s="44"/>
      <c r="IGP426" s="44"/>
      <c r="IGQ426" s="44"/>
      <c r="IGR426" s="44"/>
      <c r="IGS426" s="44"/>
      <c r="IGT426" s="44"/>
      <c r="IGU426" s="44"/>
      <c r="IGV426" s="44"/>
      <c r="IGW426" s="44"/>
      <c r="IGX426" s="44"/>
      <c r="IGY426" s="44"/>
      <c r="IGZ426" s="44"/>
      <c r="IHA426" s="44"/>
      <c r="IHB426" s="44"/>
      <c r="IHC426" s="44"/>
      <c r="IHD426" s="44"/>
      <c r="IHE426" s="44"/>
      <c r="IHF426" s="44"/>
      <c r="IHG426" s="44"/>
      <c r="IHH426" s="44"/>
      <c r="IHI426" s="44"/>
      <c r="IHJ426" s="44"/>
      <c r="IHK426" s="44"/>
      <c r="IHL426" s="44"/>
      <c r="IHM426" s="44"/>
      <c r="IHN426" s="44"/>
      <c r="IHO426" s="44"/>
      <c r="IHP426" s="44"/>
      <c r="IHQ426" s="44"/>
      <c r="IHR426" s="44"/>
      <c r="IHS426" s="44"/>
      <c r="IHT426" s="44"/>
      <c r="IHU426" s="44"/>
      <c r="IHV426" s="44"/>
      <c r="IHW426" s="44"/>
      <c r="IHX426" s="44"/>
      <c r="IHY426" s="44"/>
      <c r="IHZ426" s="44"/>
      <c r="IIA426" s="44"/>
      <c r="IIB426" s="44"/>
      <c r="IIC426" s="44"/>
      <c r="IID426" s="44"/>
      <c r="IIE426" s="44"/>
      <c r="IIF426" s="44"/>
      <c r="IIG426" s="44"/>
      <c r="IIH426" s="44"/>
      <c r="III426" s="44"/>
      <c r="IIJ426" s="44"/>
      <c r="IIK426" s="44"/>
      <c r="IIL426" s="44"/>
      <c r="IIM426" s="44"/>
      <c r="IIN426" s="44"/>
      <c r="IIO426" s="44"/>
      <c r="IIP426" s="44"/>
      <c r="IIQ426" s="44"/>
      <c r="IIR426" s="44"/>
      <c r="IIS426" s="44"/>
      <c r="IIT426" s="44"/>
      <c r="IIU426" s="44"/>
      <c r="IIV426" s="44"/>
      <c r="IIW426" s="44"/>
      <c r="IIX426" s="44"/>
      <c r="IIY426" s="44"/>
      <c r="IIZ426" s="44"/>
      <c r="IJA426" s="44"/>
      <c r="IJB426" s="44"/>
      <c r="IJC426" s="44"/>
      <c r="IJD426" s="44"/>
      <c r="IJE426" s="44"/>
      <c r="IJF426" s="44"/>
      <c r="IJG426" s="44"/>
      <c r="IJH426" s="44"/>
      <c r="IJI426" s="44"/>
      <c r="IJJ426" s="44"/>
      <c r="IJK426" s="44"/>
      <c r="IJL426" s="44"/>
      <c r="IJM426" s="44"/>
      <c r="IJN426" s="44"/>
      <c r="IJO426" s="44"/>
      <c r="IJP426" s="44"/>
      <c r="IJQ426" s="44"/>
      <c r="IJR426" s="44"/>
      <c r="IJS426" s="44"/>
      <c r="IJT426" s="44"/>
      <c r="IJU426" s="44"/>
      <c r="IJV426" s="44"/>
      <c r="IJW426" s="44"/>
      <c r="IJX426" s="44"/>
      <c r="IJY426" s="44"/>
      <c r="IJZ426" s="44"/>
      <c r="IKA426" s="44"/>
      <c r="IKB426" s="44"/>
      <c r="IKC426" s="44"/>
      <c r="IKD426" s="44"/>
      <c r="IKE426" s="44"/>
      <c r="IKF426" s="44"/>
      <c r="IKG426" s="44"/>
      <c r="IKH426" s="44"/>
      <c r="IKI426" s="44"/>
      <c r="IKJ426" s="44"/>
      <c r="IKK426" s="44"/>
      <c r="IKL426" s="44"/>
      <c r="IKM426" s="44"/>
      <c r="IKN426" s="44"/>
      <c r="IKO426" s="44"/>
      <c r="IKP426" s="44"/>
      <c r="IKQ426" s="44"/>
      <c r="IKR426" s="44"/>
      <c r="IKS426" s="44"/>
      <c r="IKT426" s="44"/>
      <c r="IKU426" s="44"/>
      <c r="IKV426" s="44"/>
      <c r="IKW426" s="44"/>
      <c r="IKX426" s="44"/>
      <c r="IKY426" s="44"/>
      <c r="IKZ426" s="44"/>
      <c r="ILA426" s="44"/>
      <c r="ILB426" s="44"/>
      <c r="ILC426" s="44"/>
      <c r="ILD426" s="44"/>
      <c r="ILE426" s="44"/>
      <c r="ILF426" s="44"/>
      <c r="ILG426" s="44"/>
      <c r="ILH426" s="44"/>
      <c r="ILI426" s="44"/>
      <c r="ILJ426" s="44"/>
      <c r="ILK426" s="44"/>
      <c r="ILL426" s="44"/>
      <c r="ILM426" s="44"/>
      <c r="ILN426" s="44"/>
      <c r="ILO426" s="44"/>
      <c r="ILP426" s="44"/>
      <c r="ILQ426" s="44"/>
      <c r="ILR426" s="44"/>
      <c r="ILS426" s="44"/>
      <c r="ILT426" s="44"/>
      <c r="ILU426" s="44"/>
      <c r="ILV426" s="44"/>
      <c r="ILW426" s="44"/>
      <c r="ILX426" s="44"/>
      <c r="ILY426" s="44"/>
      <c r="ILZ426" s="44"/>
      <c r="IMA426" s="44"/>
      <c r="IMB426" s="44"/>
      <c r="IMC426" s="44"/>
      <c r="IMD426" s="44"/>
      <c r="IME426" s="44"/>
      <c r="IMF426" s="44"/>
      <c r="IMG426" s="44"/>
      <c r="IMH426" s="44"/>
      <c r="IMI426" s="44"/>
      <c r="IMJ426" s="44"/>
      <c r="IMK426" s="44"/>
      <c r="IML426" s="44"/>
      <c r="IMM426" s="44"/>
      <c r="IMN426" s="44"/>
      <c r="IMO426" s="44"/>
      <c r="IMP426" s="44"/>
      <c r="IMQ426" s="44"/>
      <c r="IMR426" s="44"/>
      <c r="IMS426" s="44"/>
      <c r="IMT426" s="44"/>
      <c r="IMU426" s="44"/>
      <c r="IMV426" s="44"/>
      <c r="IMW426" s="44"/>
      <c r="IMX426" s="44"/>
      <c r="IMY426" s="44"/>
      <c r="IMZ426" s="44"/>
      <c r="INA426" s="44"/>
      <c r="INB426" s="44"/>
      <c r="INC426" s="44"/>
      <c r="IND426" s="44"/>
      <c r="INE426" s="44"/>
      <c r="INF426" s="44"/>
      <c r="ING426" s="44"/>
      <c r="INH426" s="44"/>
      <c r="INI426" s="44"/>
      <c r="INJ426" s="44"/>
      <c r="INK426" s="44"/>
      <c r="INL426" s="44"/>
      <c r="INM426" s="44"/>
      <c r="INN426" s="44"/>
      <c r="INO426" s="44"/>
      <c r="INP426" s="44"/>
      <c r="INQ426" s="44"/>
      <c r="INR426" s="44"/>
      <c r="INS426" s="44"/>
      <c r="INT426" s="44"/>
      <c r="INU426" s="44"/>
      <c r="INV426" s="44"/>
      <c r="INW426" s="44"/>
      <c r="INX426" s="44"/>
      <c r="INY426" s="44"/>
      <c r="INZ426" s="44"/>
      <c r="IOA426" s="44"/>
      <c r="IOB426" s="44"/>
      <c r="IOC426" s="44"/>
      <c r="IOD426" s="44"/>
      <c r="IOE426" s="44"/>
      <c r="IOF426" s="44"/>
      <c r="IOG426" s="44"/>
      <c r="IOH426" s="44"/>
      <c r="IOI426" s="44"/>
      <c r="IOJ426" s="44"/>
      <c r="IOK426" s="44"/>
      <c r="IOL426" s="44"/>
      <c r="IOM426" s="44"/>
      <c r="ION426" s="44"/>
      <c r="IOO426" s="44"/>
      <c r="IOP426" s="44"/>
      <c r="IOQ426" s="44"/>
      <c r="IOR426" s="44"/>
      <c r="IOS426" s="44"/>
      <c r="IOT426" s="44"/>
      <c r="IOU426" s="44"/>
      <c r="IOV426" s="44"/>
      <c r="IOW426" s="44"/>
      <c r="IOX426" s="44"/>
      <c r="IOY426" s="44"/>
      <c r="IOZ426" s="44"/>
      <c r="IPA426" s="44"/>
      <c r="IPB426" s="44"/>
      <c r="IPC426" s="44"/>
      <c r="IPD426" s="44"/>
      <c r="IPE426" s="44"/>
      <c r="IPF426" s="44"/>
      <c r="IPG426" s="44"/>
      <c r="IPH426" s="44"/>
      <c r="IPI426" s="44"/>
      <c r="IPJ426" s="44"/>
      <c r="IPK426" s="44"/>
      <c r="IPL426" s="44"/>
      <c r="IPM426" s="44"/>
      <c r="IPN426" s="44"/>
      <c r="IPO426" s="44"/>
      <c r="IPP426" s="44"/>
      <c r="IPQ426" s="44"/>
      <c r="IPR426" s="44"/>
      <c r="IPS426" s="44"/>
      <c r="IPT426" s="44"/>
      <c r="IPU426" s="44"/>
      <c r="IPV426" s="44"/>
      <c r="IPW426" s="44"/>
      <c r="IPX426" s="44"/>
      <c r="IPY426" s="44"/>
      <c r="IPZ426" s="44"/>
      <c r="IQA426" s="44"/>
      <c r="IQB426" s="44"/>
      <c r="IQC426" s="44"/>
      <c r="IQD426" s="44"/>
      <c r="IQE426" s="44"/>
      <c r="IQF426" s="44"/>
      <c r="IQG426" s="44"/>
      <c r="IQH426" s="44"/>
      <c r="IQI426" s="44"/>
      <c r="IQJ426" s="44"/>
      <c r="IQK426" s="44"/>
      <c r="IQL426" s="44"/>
      <c r="IQM426" s="44"/>
      <c r="IQN426" s="44"/>
      <c r="IQO426" s="44"/>
      <c r="IQP426" s="44"/>
      <c r="IQQ426" s="44"/>
      <c r="IQR426" s="44"/>
      <c r="IQS426" s="44"/>
      <c r="IQT426" s="44"/>
      <c r="IQU426" s="44"/>
      <c r="IQV426" s="44"/>
      <c r="IQW426" s="44"/>
      <c r="IQX426" s="44"/>
      <c r="IQY426" s="44"/>
      <c r="IQZ426" s="44"/>
      <c r="IRA426" s="44"/>
      <c r="IRB426" s="44"/>
      <c r="IRC426" s="44"/>
      <c r="IRD426" s="44"/>
      <c r="IRE426" s="44"/>
      <c r="IRF426" s="44"/>
      <c r="IRG426" s="44"/>
      <c r="IRH426" s="44"/>
      <c r="IRI426" s="44"/>
      <c r="IRJ426" s="44"/>
      <c r="IRK426" s="44"/>
      <c r="IRL426" s="44"/>
      <c r="IRM426" s="44"/>
      <c r="IRN426" s="44"/>
      <c r="IRO426" s="44"/>
      <c r="IRP426" s="44"/>
      <c r="IRQ426" s="44"/>
      <c r="IRR426" s="44"/>
      <c r="IRS426" s="44"/>
      <c r="IRT426" s="44"/>
      <c r="IRU426" s="44"/>
      <c r="IRV426" s="44"/>
      <c r="IRW426" s="44"/>
      <c r="IRX426" s="44"/>
      <c r="IRY426" s="44"/>
      <c r="IRZ426" s="44"/>
      <c r="ISA426" s="44"/>
      <c r="ISB426" s="44"/>
      <c r="ISC426" s="44"/>
      <c r="ISD426" s="44"/>
      <c r="ISE426" s="44"/>
      <c r="ISF426" s="44"/>
      <c r="ISG426" s="44"/>
      <c r="ISH426" s="44"/>
      <c r="ISI426" s="44"/>
      <c r="ISJ426" s="44"/>
      <c r="ISK426" s="44"/>
      <c r="ISL426" s="44"/>
      <c r="ISM426" s="44"/>
      <c r="ISN426" s="44"/>
      <c r="ISO426" s="44"/>
      <c r="ISP426" s="44"/>
      <c r="ISQ426" s="44"/>
      <c r="ISR426" s="44"/>
      <c r="ISS426" s="44"/>
      <c r="IST426" s="44"/>
      <c r="ISU426" s="44"/>
      <c r="ISV426" s="44"/>
      <c r="ISW426" s="44"/>
      <c r="ISX426" s="44"/>
      <c r="ISY426" s="44"/>
      <c r="ISZ426" s="44"/>
      <c r="ITA426" s="44"/>
      <c r="ITB426" s="44"/>
      <c r="ITC426" s="44"/>
      <c r="ITD426" s="44"/>
      <c r="ITE426" s="44"/>
      <c r="ITF426" s="44"/>
      <c r="ITG426" s="44"/>
      <c r="ITH426" s="44"/>
      <c r="ITI426" s="44"/>
      <c r="ITJ426" s="44"/>
      <c r="ITK426" s="44"/>
      <c r="ITL426" s="44"/>
      <c r="ITM426" s="44"/>
      <c r="ITN426" s="44"/>
      <c r="ITO426" s="44"/>
      <c r="ITP426" s="44"/>
      <c r="ITQ426" s="44"/>
      <c r="ITR426" s="44"/>
      <c r="ITS426" s="44"/>
      <c r="ITT426" s="44"/>
      <c r="ITU426" s="44"/>
      <c r="ITV426" s="44"/>
      <c r="ITW426" s="44"/>
      <c r="ITX426" s="44"/>
      <c r="ITY426" s="44"/>
      <c r="ITZ426" s="44"/>
      <c r="IUA426" s="44"/>
      <c r="IUB426" s="44"/>
      <c r="IUC426" s="44"/>
      <c r="IUD426" s="44"/>
      <c r="IUE426" s="44"/>
      <c r="IUF426" s="44"/>
      <c r="IUG426" s="44"/>
      <c r="IUH426" s="44"/>
      <c r="IUI426" s="44"/>
      <c r="IUJ426" s="44"/>
      <c r="IUK426" s="44"/>
      <c r="IUL426" s="44"/>
      <c r="IUM426" s="44"/>
      <c r="IUN426" s="44"/>
      <c r="IUO426" s="44"/>
      <c r="IUP426" s="44"/>
      <c r="IUQ426" s="44"/>
      <c r="IUR426" s="44"/>
      <c r="IUS426" s="44"/>
      <c r="IUT426" s="44"/>
      <c r="IUU426" s="44"/>
      <c r="IUV426" s="44"/>
      <c r="IUW426" s="44"/>
      <c r="IUX426" s="44"/>
      <c r="IUY426" s="44"/>
      <c r="IUZ426" s="44"/>
      <c r="IVA426" s="44"/>
      <c r="IVB426" s="44"/>
      <c r="IVC426" s="44"/>
      <c r="IVD426" s="44"/>
      <c r="IVE426" s="44"/>
      <c r="IVF426" s="44"/>
      <c r="IVG426" s="44"/>
      <c r="IVH426" s="44"/>
      <c r="IVI426" s="44"/>
      <c r="IVJ426" s="44"/>
      <c r="IVK426" s="44"/>
      <c r="IVL426" s="44"/>
      <c r="IVM426" s="44"/>
      <c r="IVN426" s="44"/>
      <c r="IVO426" s="44"/>
      <c r="IVP426" s="44"/>
      <c r="IVQ426" s="44"/>
      <c r="IVR426" s="44"/>
      <c r="IVS426" s="44"/>
      <c r="IVT426" s="44"/>
      <c r="IVU426" s="44"/>
      <c r="IVV426" s="44"/>
      <c r="IVW426" s="44"/>
      <c r="IVX426" s="44"/>
      <c r="IVY426" s="44"/>
      <c r="IVZ426" s="44"/>
      <c r="IWA426" s="44"/>
      <c r="IWB426" s="44"/>
      <c r="IWC426" s="44"/>
      <c r="IWD426" s="44"/>
      <c r="IWE426" s="44"/>
      <c r="IWF426" s="44"/>
      <c r="IWG426" s="44"/>
      <c r="IWH426" s="44"/>
      <c r="IWI426" s="44"/>
      <c r="IWJ426" s="44"/>
      <c r="IWK426" s="44"/>
      <c r="IWL426" s="44"/>
      <c r="IWM426" s="44"/>
      <c r="IWN426" s="44"/>
      <c r="IWO426" s="44"/>
      <c r="IWP426" s="44"/>
      <c r="IWQ426" s="44"/>
      <c r="IWR426" s="44"/>
      <c r="IWS426" s="44"/>
      <c r="IWT426" s="44"/>
      <c r="IWU426" s="44"/>
      <c r="IWV426" s="44"/>
      <c r="IWW426" s="44"/>
      <c r="IWX426" s="44"/>
      <c r="IWY426" s="44"/>
      <c r="IWZ426" s="44"/>
      <c r="IXA426" s="44"/>
      <c r="IXB426" s="44"/>
      <c r="IXC426" s="44"/>
      <c r="IXD426" s="44"/>
      <c r="IXE426" s="44"/>
      <c r="IXF426" s="44"/>
      <c r="IXG426" s="44"/>
      <c r="IXH426" s="44"/>
      <c r="IXI426" s="44"/>
      <c r="IXJ426" s="44"/>
      <c r="IXK426" s="44"/>
      <c r="IXL426" s="44"/>
      <c r="IXM426" s="44"/>
      <c r="IXN426" s="44"/>
      <c r="IXO426" s="44"/>
      <c r="IXP426" s="44"/>
      <c r="IXQ426" s="44"/>
      <c r="IXR426" s="44"/>
      <c r="IXS426" s="44"/>
      <c r="IXT426" s="44"/>
      <c r="IXU426" s="44"/>
      <c r="IXV426" s="44"/>
      <c r="IXW426" s="44"/>
      <c r="IXX426" s="44"/>
      <c r="IXY426" s="44"/>
      <c r="IXZ426" s="44"/>
      <c r="IYA426" s="44"/>
      <c r="IYB426" s="44"/>
      <c r="IYC426" s="44"/>
      <c r="IYD426" s="44"/>
      <c r="IYE426" s="44"/>
      <c r="IYF426" s="44"/>
      <c r="IYG426" s="44"/>
      <c r="IYH426" s="44"/>
      <c r="IYI426" s="44"/>
      <c r="IYJ426" s="44"/>
      <c r="IYK426" s="44"/>
      <c r="IYL426" s="44"/>
      <c r="IYM426" s="44"/>
      <c r="IYN426" s="44"/>
      <c r="IYO426" s="44"/>
      <c r="IYP426" s="44"/>
      <c r="IYQ426" s="44"/>
      <c r="IYR426" s="44"/>
      <c r="IYS426" s="44"/>
      <c r="IYT426" s="44"/>
      <c r="IYU426" s="44"/>
      <c r="IYV426" s="44"/>
      <c r="IYW426" s="44"/>
      <c r="IYX426" s="44"/>
      <c r="IYY426" s="44"/>
      <c r="IYZ426" s="44"/>
      <c r="IZA426" s="44"/>
      <c r="IZB426" s="44"/>
      <c r="IZC426" s="44"/>
      <c r="IZD426" s="44"/>
      <c r="IZE426" s="44"/>
      <c r="IZF426" s="44"/>
      <c r="IZG426" s="44"/>
      <c r="IZH426" s="44"/>
      <c r="IZI426" s="44"/>
      <c r="IZJ426" s="44"/>
      <c r="IZK426" s="44"/>
      <c r="IZL426" s="44"/>
      <c r="IZM426" s="44"/>
      <c r="IZN426" s="44"/>
      <c r="IZO426" s="44"/>
      <c r="IZP426" s="44"/>
      <c r="IZQ426" s="44"/>
      <c r="IZR426" s="44"/>
      <c r="IZS426" s="44"/>
      <c r="IZT426" s="44"/>
      <c r="IZU426" s="44"/>
      <c r="IZV426" s="44"/>
      <c r="IZW426" s="44"/>
      <c r="IZX426" s="44"/>
      <c r="IZY426" s="44"/>
      <c r="IZZ426" s="44"/>
      <c r="JAA426" s="44"/>
      <c r="JAB426" s="44"/>
      <c r="JAC426" s="44"/>
      <c r="JAD426" s="44"/>
      <c r="JAE426" s="44"/>
      <c r="JAF426" s="44"/>
      <c r="JAG426" s="44"/>
      <c r="JAH426" s="44"/>
      <c r="JAI426" s="44"/>
      <c r="JAJ426" s="44"/>
      <c r="JAK426" s="44"/>
      <c r="JAL426" s="44"/>
      <c r="JAM426" s="44"/>
      <c r="JAN426" s="44"/>
      <c r="JAO426" s="44"/>
      <c r="JAP426" s="44"/>
      <c r="JAQ426" s="44"/>
      <c r="JAR426" s="44"/>
      <c r="JAS426" s="44"/>
      <c r="JAT426" s="44"/>
      <c r="JAU426" s="44"/>
      <c r="JAV426" s="44"/>
      <c r="JAW426" s="44"/>
      <c r="JAX426" s="44"/>
      <c r="JAY426" s="44"/>
      <c r="JAZ426" s="44"/>
      <c r="JBA426" s="44"/>
      <c r="JBB426" s="44"/>
      <c r="JBC426" s="44"/>
      <c r="JBD426" s="44"/>
      <c r="JBE426" s="44"/>
      <c r="JBF426" s="44"/>
      <c r="JBG426" s="44"/>
      <c r="JBH426" s="44"/>
      <c r="JBI426" s="44"/>
      <c r="JBJ426" s="44"/>
      <c r="JBK426" s="44"/>
      <c r="JBL426" s="44"/>
      <c r="JBM426" s="44"/>
      <c r="JBN426" s="44"/>
      <c r="JBO426" s="44"/>
      <c r="JBP426" s="44"/>
      <c r="JBQ426" s="44"/>
      <c r="JBR426" s="44"/>
      <c r="JBS426" s="44"/>
      <c r="JBT426" s="44"/>
      <c r="JBU426" s="44"/>
      <c r="JBV426" s="44"/>
      <c r="JBW426" s="44"/>
      <c r="JBX426" s="44"/>
      <c r="JBY426" s="44"/>
      <c r="JBZ426" s="44"/>
      <c r="JCA426" s="44"/>
      <c r="JCB426" s="44"/>
      <c r="JCC426" s="44"/>
      <c r="JCD426" s="44"/>
      <c r="JCE426" s="44"/>
      <c r="JCF426" s="44"/>
      <c r="JCG426" s="44"/>
      <c r="JCH426" s="44"/>
      <c r="JCI426" s="44"/>
      <c r="JCJ426" s="44"/>
      <c r="JCK426" s="44"/>
      <c r="JCL426" s="44"/>
      <c r="JCM426" s="44"/>
      <c r="JCN426" s="44"/>
      <c r="JCO426" s="44"/>
      <c r="JCP426" s="44"/>
      <c r="JCQ426" s="44"/>
      <c r="JCR426" s="44"/>
      <c r="JCS426" s="44"/>
      <c r="JCT426" s="44"/>
      <c r="JCU426" s="44"/>
      <c r="JCV426" s="44"/>
      <c r="JCW426" s="44"/>
      <c r="JCX426" s="44"/>
      <c r="JCY426" s="44"/>
      <c r="JCZ426" s="44"/>
      <c r="JDA426" s="44"/>
      <c r="JDB426" s="44"/>
      <c r="JDC426" s="44"/>
      <c r="JDD426" s="44"/>
      <c r="JDE426" s="44"/>
      <c r="JDF426" s="44"/>
      <c r="JDG426" s="44"/>
      <c r="JDH426" s="44"/>
      <c r="JDI426" s="44"/>
      <c r="JDJ426" s="44"/>
      <c r="JDK426" s="44"/>
      <c r="JDL426" s="44"/>
      <c r="JDM426" s="44"/>
      <c r="JDN426" s="44"/>
      <c r="JDO426" s="44"/>
      <c r="JDP426" s="44"/>
      <c r="JDQ426" s="44"/>
      <c r="JDR426" s="44"/>
      <c r="JDS426" s="44"/>
      <c r="JDT426" s="44"/>
      <c r="JDU426" s="44"/>
      <c r="JDV426" s="44"/>
      <c r="JDW426" s="44"/>
      <c r="JDX426" s="44"/>
      <c r="JDY426" s="44"/>
      <c r="JDZ426" s="44"/>
      <c r="JEA426" s="44"/>
      <c r="JEB426" s="44"/>
      <c r="JEC426" s="44"/>
      <c r="JED426" s="44"/>
      <c r="JEE426" s="44"/>
      <c r="JEF426" s="44"/>
      <c r="JEG426" s="44"/>
      <c r="JEH426" s="44"/>
      <c r="JEI426" s="44"/>
      <c r="JEJ426" s="44"/>
      <c r="JEK426" s="44"/>
      <c r="JEL426" s="44"/>
      <c r="JEM426" s="44"/>
      <c r="JEN426" s="44"/>
      <c r="JEO426" s="44"/>
      <c r="JEP426" s="44"/>
      <c r="JEQ426" s="44"/>
      <c r="JER426" s="44"/>
      <c r="JES426" s="44"/>
      <c r="JET426" s="44"/>
      <c r="JEU426" s="44"/>
      <c r="JEV426" s="44"/>
      <c r="JEW426" s="44"/>
      <c r="JEX426" s="44"/>
      <c r="JEY426" s="44"/>
      <c r="JEZ426" s="44"/>
      <c r="JFA426" s="44"/>
      <c r="JFB426" s="44"/>
      <c r="JFC426" s="44"/>
      <c r="JFD426" s="44"/>
      <c r="JFE426" s="44"/>
      <c r="JFF426" s="44"/>
      <c r="JFG426" s="44"/>
      <c r="JFH426" s="44"/>
      <c r="JFI426" s="44"/>
      <c r="JFJ426" s="44"/>
      <c r="JFK426" s="44"/>
      <c r="JFL426" s="44"/>
      <c r="JFM426" s="44"/>
      <c r="JFN426" s="44"/>
      <c r="JFO426" s="44"/>
      <c r="JFP426" s="44"/>
      <c r="JFQ426" s="44"/>
      <c r="JFR426" s="44"/>
      <c r="JFS426" s="44"/>
      <c r="JFT426" s="44"/>
      <c r="JFU426" s="44"/>
      <c r="JFV426" s="44"/>
      <c r="JFW426" s="44"/>
      <c r="JFX426" s="44"/>
      <c r="JFY426" s="44"/>
      <c r="JFZ426" s="44"/>
      <c r="JGA426" s="44"/>
      <c r="JGB426" s="44"/>
      <c r="JGC426" s="44"/>
      <c r="JGD426" s="44"/>
      <c r="JGE426" s="44"/>
      <c r="JGF426" s="44"/>
      <c r="JGG426" s="44"/>
      <c r="JGH426" s="44"/>
      <c r="JGI426" s="44"/>
      <c r="JGJ426" s="44"/>
      <c r="JGK426" s="44"/>
      <c r="JGL426" s="44"/>
      <c r="JGM426" s="44"/>
      <c r="JGN426" s="44"/>
      <c r="JGO426" s="44"/>
      <c r="JGP426" s="44"/>
      <c r="JGQ426" s="44"/>
      <c r="JGR426" s="44"/>
      <c r="JGS426" s="44"/>
      <c r="JGT426" s="44"/>
      <c r="JGU426" s="44"/>
      <c r="JGV426" s="44"/>
      <c r="JGW426" s="44"/>
      <c r="JGX426" s="44"/>
      <c r="JGY426" s="44"/>
      <c r="JGZ426" s="44"/>
      <c r="JHA426" s="44"/>
      <c r="JHB426" s="44"/>
      <c r="JHC426" s="44"/>
      <c r="JHD426" s="44"/>
      <c r="JHE426" s="44"/>
      <c r="JHF426" s="44"/>
      <c r="JHG426" s="44"/>
      <c r="JHH426" s="44"/>
      <c r="JHI426" s="44"/>
      <c r="JHJ426" s="44"/>
      <c r="JHK426" s="44"/>
      <c r="JHL426" s="44"/>
      <c r="JHM426" s="44"/>
      <c r="JHN426" s="44"/>
      <c r="JHO426" s="44"/>
      <c r="JHP426" s="44"/>
      <c r="JHQ426" s="44"/>
      <c r="JHR426" s="44"/>
      <c r="JHS426" s="44"/>
      <c r="JHT426" s="44"/>
      <c r="JHU426" s="44"/>
      <c r="JHV426" s="44"/>
      <c r="JHW426" s="44"/>
      <c r="JHX426" s="44"/>
      <c r="JHY426" s="44"/>
      <c r="JHZ426" s="44"/>
      <c r="JIA426" s="44"/>
      <c r="JIB426" s="44"/>
      <c r="JIC426" s="44"/>
      <c r="JID426" s="44"/>
      <c r="JIE426" s="44"/>
      <c r="JIF426" s="44"/>
      <c r="JIG426" s="44"/>
      <c r="JIH426" s="44"/>
      <c r="JII426" s="44"/>
      <c r="JIJ426" s="44"/>
      <c r="JIK426" s="44"/>
      <c r="JIL426" s="44"/>
      <c r="JIM426" s="44"/>
      <c r="JIN426" s="44"/>
      <c r="JIO426" s="44"/>
      <c r="JIP426" s="44"/>
      <c r="JIQ426" s="44"/>
      <c r="JIR426" s="44"/>
      <c r="JIS426" s="44"/>
      <c r="JIT426" s="44"/>
      <c r="JIU426" s="44"/>
      <c r="JIV426" s="44"/>
      <c r="JIW426" s="44"/>
      <c r="JIX426" s="44"/>
      <c r="JIY426" s="44"/>
      <c r="JIZ426" s="44"/>
      <c r="JJA426" s="44"/>
      <c r="JJB426" s="44"/>
      <c r="JJC426" s="44"/>
      <c r="JJD426" s="44"/>
      <c r="JJE426" s="44"/>
      <c r="JJF426" s="44"/>
      <c r="JJG426" s="44"/>
      <c r="JJH426" s="44"/>
      <c r="JJI426" s="44"/>
      <c r="JJJ426" s="44"/>
      <c r="JJK426" s="44"/>
      <c r="JJL426" s="44"/>
      <c r="JJM426" s="44"/>
      <c r="JJN426" s="44"/>
      <c r="JJO426" s="44"/>
      <c r="JJP426" s="44"/>
      <c r="JJQ426" s="44"/>
      <c r="JJR426" s="44"/>
      <c r="JJS426" s="44"/>
      <c r="JJT426" s="44"/>
      <c r="JJU426" s="44"/>
      <c r="JJV426" s="44"/>
      <c r="JJW426" s="44"/>
      <c r="JJX426" s="44"/>
      <c r="JJY426" s="44"/>
      <c r="JJZ426" s="44"/>
      <c r="JKA426" s="44"/>
      <c r="JKB426" s="44"/>
      <c r="JKC426" s="44"/>
      <c r="JKD426" s="44"/>
      <c r="JKE426" s="44"/>
      <c r="JKF426" s="44"/>
      <c r="JKG426" s="44"/>
      <c r="JKH426" s="44"/>
      <c r="JKI426" s="44"/>
      <c r="JKJ426" s="44"/>
      <c r="JKK426" s="44"/>
      <c r="JKL426" s="44"/>
      <c r="JKM426" s="44"/>
      <c r="JKN426" s="44"/>
      <c r="JKO426" s="44"/>
      <c r="JKP426" s="44"/>
      <c r="JKQ426" s="44"/>
      <c r="JKR426" s="44"/>
      <c r="JKS426" s="44"/>
      <c r="JKT426" s="44"/>
      <c r="JKU426" s="44"/>
      <c r="JKV426" s="44"/>
      <c r="JKW426" s="44"/>
      <c r="JKX426" s="44"/>
      <c r="JKY426" s="44"/>
      <c r="JKZ426" s="44"/>
      <c r="JLA426" s="44"/>
      <c r="JLB426" s="44"/>
      <c r="JLC426" s="44"/>
      <c r="JLD426" s="44"/>
      <c r="JLE426" s="44"/>
      <c r="JLF426" s="44"/>
      <c r="JLG426" s="44"/>
      <c r="JLH426" s="44"/>
      <c r="JLI426" s="44"/>
      <c r="JLJ426" s="44"/>
      <c r="JLK426" s="44"/>
      <c r="JLL426" s="44"/>
      <c r="JLM426" s="44"/>
      <c r="JLN426" s="44"/>
      <c r="JLO426" s="44"/>
      <c r="JLP426" s="44"/>
      <c r="JLQ426" s="44"/>
      <c r="JLR426" s="44"/>
      <c r="JLS426" s="44"/>
      <c r="JLT426" s="44"/>
      <c r="JLU426" s="44"/>
      <c r="JLV426" s="44"/>
      <c r="JLW426" s="44"/>
      <c r="JLX426" s="44"/>
      <c r="JLY426" s="44"/>
      <c r="JLZ426" s="44"/>
      <c r="JMA426" s="44"/>
      <c r="JMB426" s="44"/>
      <c r="JMC426" s="44"/>
      <c r="JMD426" s="44"/>
      <c r="JME426" s="44"/>
      <c r="JMF426" s="44"/>
      <c r="JMG426" s="44"/>
      <c r="JMH426" s="44"/>
      <c r="JMI426" s="44"/>
      <c r="JMJ426" s="44"/>
      <c r="JMK426" s="44"/>
      <c r="JML426" s="44"/>
      <c r="JMM426" s="44"/>
      <c r="JMN426" s="44"/>
      <c r="JMO426" s="44"/>
      <c r="JMP426" s="44"/>
      <c r="JMQ426" s="44"/>
      <c r="JMR426" s="44"/>
      <c r="JMS426" s="44"/>
      <c r="JMT426" s="44"/>
      <c r="JMU426" s="44"/>
      <c r="JMV426" s="44"/>
      <c r="JMW426" s="44"/>
      <c r="JMX426" s="44"/>
      <c r="JMY426" s="44"/>
      <c r="JMZ426" s="44"/>
      <c r="JNA426" s="44"/>
      <c r="JNB426" s="44"/>
      <c r="JNC426" s="44"/>
      <c r="JND426" s="44"/>
      <c r="JNE426" s="44"/>
      <c r="JNF426" s="44"/>
      <c r="JNG426" s="44"/>
      <c r="JNH426" s="44"/>
      <c r="JNI426" s="44"/>
      <c r="JNJ426" s="44"/>
      <c r="JNK426" s="44"/>
      <c r="JNL426" s="44"/>
      <c r="JNM426" s="44"/>
      <c r="JNN426" s="44"/>
      <c r="JNO426" s="44"/>
      <c r="JNP426" s="44"/>
      <c r="JNQ426" s="44"/>
      <c r="JNR426" s="44"/>
      <c r="JNS426" s="44"/>
      <c r="JNT426" s="44"/>
      <c r="JNU426" s="44"/>
      <c r="JNV426" s="44"/>
      <c r="JNW426" s="44"/>
      <c r="JNX426" s="44"/>
      <c r="JNY426" s="44"/>
      <c r="JNZ426" s="44"/>
      <c r="JOA426" s="44"/>
      <c r="JOB426" s="44"/>
      <c r="JOC426" s="44"/>
      <c r="JOD426" s="44"/>
      <c r="JOE426" s="44"/>
      <c r="JOF426" s="44"/>
      <c r="JOG426" s="44"/>
      <c r="JOH426" s="44"/>
      <c r="JOI426" s="44"/>
      <c r="JOJ426" s="44"/>
      <c r="JOK426" s="44"/>
      <c r="JOL426" s="44"/>
      <c r="JOM426" s="44"/>
      <c r="JON426" s="44"/>
      <c r="JOO426" s="44"/>
      <c r="JOP426" s="44"/>
      <c r="JOQ426" s="44"/>
      <c r="JOR426" s="44"/>
      <c r="JOS426" s="44"/>
      <c r="JOT426" s="44"/>
      <c r="JOU426" s="44"/>
      <c r="JOV426" s="44"/>
      <c r="JOW426" s="44"/>
      <c r="JOX426" s="44"/>
      <c r="JOY426" s="44"/>
      <c r="JOZ426" s="44"/>
      <c r="JPA426" s="44"/>
      <c r="JPB426" s="44"/>
      <c r="JPC426" s="44"/>
      <c r="JPD426" s="44"/>
      <c r="JPE426" s="44"/>
      <c r="JPF426" s="44"/>
      <c r="JPG426" s="44"/>
      <c r="JPH426" s="44"/>
      <c r="JPI426" s="44"/>
      <c r="JPJ426" s="44"/>
      <c r="JPK426" s="44"/>
      <c r="JPL426" s="44"/>
      <c r="JPM426" s="44"/>
      <c r="JPN426" s="44"/>
      <c r="JPO426" s="44"/>
      <c r="JPP426" s="44"/>
      <c r="JPQ426" s="44"/>
      <c r="JPR426" s="44"/>
      <c r="JPS426" s="44"/>
      <c r="JPT426" s="44"/>
      <c r="JPU426" s="44"/>
      <c r="JPV426" s="44"/>
      <c r="JPW426" s="44"/>
      <c r="JPX426" s="44"/>
      <c r="JPY426" s="44"/>
      <c r="JPZ426" s="44"/>
      <c r="JQA426" s="44"/>
      <c r="JQB426" s="44"/>
      <c r="JQC426" s="44"/>
      <c r="JQD426" s="44"/>
      <c r="JQE426" s="44"/>
      <c r="JQF426" s="44"/>
      <c r="JQG426" s="44"/>
      <c r="JQH426" s="44"/>
      <c r="JQI426" s="44"/>
      <c r="JQJ426" s="44"/>
      <c r="JQK426" s="44"/>
      <c r="JQL426" s="44"/>
      <c r="JQM426" s="44"/>
      <c r="JQN426" s="44"/>
      <c r="JQO426" s="44"/>
      <c r="JQP426" s="44"/>
      <c r="JQQ426" s="44"/>
      <c r="JQR426" s="44"/>
      <c r="JQS426" s="44"/>
      <c r="JQT426" s="44"/>
      <c r="JQU426" s="44"/>
      <c r="JQV426" s="44"/>
      <c r="JQW426" s="44"/>
      <c r="JQX426" s="44"/>
      <c r="JQY426" s="44"/>
      <c r="JQZ426" s="44"/>
      <c r="JRA426" s="44"/>
      <c r="JRB426" s="44"/>
      <c r="JRC426" s="44"/>
      <c r="JRD426" s="44"/>
      <c r="JRE426" s="44"/>
      <c r="JRF426" s="44"/>
      <c r="JRG426" s="44"/>
      <c r="JRH426" s="44"/>
      <c r="JRI426" s="44"/>
      <c r="JRJ426" s="44"/>
      <c r="JRK426" s="44"/>
      <c r="JRL426" s="44"/>
      <c r="JRM426" s="44"/>
      <c r="JRN426" s="44"/>
      <c r="JRO426" s="44"/>
      <c r="JRP426" s="44"/>
      <c r="JRQ426" s="44"/>
      <c r="JRR426" s="44"/>
      <c r="JRS426" s="44"/>
      <c r="JRT426" s="44"/>
      <c r="JRU426" s="44"/>
      <c r="JRV426" s="44"/>
      <c r="JRW426" s="44"/>
      <c r="JRX426" s="44"/>
      <c r="JRY426" s="44"/>
      <c r="JRZ426" s="44"/>
      <c r="JSA426" s="44"/>
      <c r="JSB426" s="44"/>
      <c r="JSC426" s="44"/>
      <c r="JSD426" s="44"/>
      <c r="JSE426" s="44"/>
      <c r="JSF426" s="44"/>
      <c r="JSG426" s="44"/>
      <c r="JSH426" s="44"/>
      <c r="JSI426" s="44"/>
      <c r="JSJ426" s="44"/>
      <c r="JSK426" s="44"/>
      <c r="JSL426" s="44"/>
      <c r="JSM426" s="44"/>
      <c r="JSN426" s="44"/>
      <c r="JSO426" s="44"/>
      <c r="JSP426" s="44"/>
      <c r="JSQ426" s="44"/>
      <c r="JSR426" s="44"/>
      <c r="JSS426" s="44"/>
      <c r="JST426" s="44"/>
      <c r="JSU426" s="44"/>
      <c r="JSV426" s="44"/>
      <c r="JSW426" s="44"/>
      <c r="JSX426" s="44"/>
      <c r="JSY426" s="44"/>
      <c r="JSZ426" s="44"/>
      <c r="JTA426" s="44"/>
      <c r="JTB426" s="44"/>
      <c r="JTC426" s="44"/>
      <c r="JTD426" s="44"/>
      <c r="JTE426" s="44"/>
      <c r="JTF426" s="44"/>
      <c r="JTG426" s="44"/>
      <c r="JTH426" s="44"/>
      <c r="JTI426" s="44"/>
      <c r="JTJ426" s="44"/>
      <c r="JTK426" s="44"/>
      <c r="JTL426" s="44"/>
      <c r="JTM426" s="44"/>
      <c r="JTN426" s="44"/>
      <c r="JTO426" s="44"/>
      <c r="JTP426" s="44"/>
      <c r="JTQ426" s="44"/>
      <c r="JTR426" s="44"/>
      <c r="JTS426" s="44"/>
      <c r="JTT426" s="44"/>
      <c r="JTU426" s="44"/>
      <c r="JTV426" s="44"/>
      <c r="JTW426" s="44"/>
      <c r="JTX426" s="44"/>
      <c r="JTY426" s="44"/>
      <c r="JTZ426" s="44"/>
      <c r="JUA426" s="44"/>
      <c r="JUB426" s="44"/>
      <c r="JUC426" s="44"/>
      <c r="JUD426" s="44"/>
      <c r="JUE426" s="44"/>
      <c r="JUF426" s="44"/>
      <c r="JUG426" s="44"/>
      <c r="JUH426" s="44"/>
      <c r="JUI426" s="44"/>
      <c r="JUJ426" s="44"/>
      <c r="JUK426" s="44"/>
      <c r="JUL426" s="44"/>
      <c r="JUM426" s="44"/>
      <c r="JUN426" s="44"/>
      <c r="JUO426" s="44"/>
      <c r="JUP426" s="44"/>
      <c r="JUQ426" s="44"/>
      <c r="JUR426" s="44"/>
      <c r="JUS426" s="44"/>
      <c r="JUT426" s="44"/>
      <c r="JUU426" s="44"/>
      <c r="JUV426" s="44"/>
      <c r="JUW426" s="44"/>
      <c r="JUX426" s="44"/>
      <c r="JUY426" s="44"/>
      <c r="JUZ426" s="44"/>
      <c r="JVA426" s="44"/>
      <c r="JVB426" s="44"/>
      <c r="JVC426" s="44"/>
      <c r="JVD426" s="44"/>
      <c r="JVE426" s="44"/>
      <c r="JVF426" s="44"/>
      <c r="JVG426" s="44"/>
      <c r="JVH426" s="44"/>
      <c r="JVI426" s="44"/>
      <c r="JVJ426" s="44"/>
      <c r="JVK426" s="44"/>
      <c r="JVL426" s="44"/>
      <c r="JVM426" s="44"/>
      <c r="JVN426" s="44"/>
      <c r="JVO426" s="44"/>
      <c r="JVP426" s="44"/>
      <c r="JVQ426" s="44"/>
      <c r="JVR426" s="44"/>
      <c r="JVS426" s="44"/>
      <c r="JVT426" s="44"/>
      <c r="JVU426" s="44"/>
      <c r="JVV426" s="44"/>
      <c r="JVW426" s="44"/>
      <c r="JVX426" s="44"/>
      <c r="JVY426" s="44"/>
      <c r="JVZ426" s="44"/>
      <c r="JWA426" s="44"/>
      <c r="JWB426" s="44"/>
      <c r="JWC426" s="44"/>
      <c r="JWD426" s="44"/>
      <c r="JWE426" s="44"/>
      <c r="JWF426" s="44"/>
      <c r="JWG426" s="44"/>
      <c r="JWH426" s="44"/>
      <c r="JWI426" s="44"/>
      <c r="JWJ426" s="44"/>
      <c r="JWK426" s="44"/>
      <c r="JWL426" s="44"/>
      <c r="JWM426" s="44"/>
      <c r="JWN426" s="44"/>
      <c r="JWO426" s="44"/>
      <c r="JWP426" s="44"/>
      <c r="JWQ426" s="44"/>
      <c r="JWR426" s="44"/>
      <c r="JWS426" s="44"/>
      <c r="JWT426" s="44"/>
      <c r="JWU426" s="44"/>
      <c r="JWV426" s="44"/>
      <c r="JWW426" s="44"/>
      <c r="JWX426" s="44"/>
      <c r="JWY426" s="44"/>
      <c r="JWZ426" s="44"/>
      <c r="JXA426" s="44"/>
      <c r="JXB426" s="44"/>
      <c r="JXC426" s="44"/>
      <c r="JXD426" s="44"/>
      <c r="JXE426" s="44"/>
      <c r="JXF426" s="44"/>
      <c r="JXG426" s="44"/>
      <c r="JXH426" s="44"/>
      <c r="JXI426" s="44"/>
      <c r="JXJ426" s="44"/>
      <c r="JXK426" s="44"/>
      <c r="JXL426" s="44"/>
      <c r="JXM426" s="44"/>
      <c r="JXN426" s="44"/>
      <c r="JXO426" s="44"/>
      <c r="JXP426" s="44"/>
      <c r="JXQ426" s="44"/>
      <c r="JXR426" s="44"/>
      <c r="JXS426" s="44"/>
      <c r="JXT426" s="44"/>
      <c r="JXU426" s="44"/>
      <c r="JXV426" s="44"/>
      <c r="JXW426" s="44"/>
      <c r="JXX426" s="44"/>
      <c r="JXY426" s="44"/>
      <c r="JXZ426" s="44"/>
      <c r="JYA426" s="44"/>
      <c r="JYB426" s="44"/>
      <c r="JYC426" s="44"/>
      <c r="JYD426" s="44"/>
      <c r="JYE426" s="44"/>
      <c r="JYF426" s="44"/>
      <c r="JYG426" s="44"/>
      <c r="JYH426" s="44"/>
      <c r="JYI426" s="44"/>
      <c r="JYJ426" s="44"/>
      <c r="JYK426" s="44"/>
      <c r="JYL426" s="44"/>
      <c r="JYM426" s="44"/>
      <c r="JYN426" s="44"/>
      <c r="JYO426" s="44"/>
      <c r="JYP426" s="44"/>
      <c r="JYQ426" s="44"/>
      <c r="JYR426" s="44"/>
      <c r="JYS426" s="44"/>
      <c r="JYT426" s="44"/>
      <c r="JYU426" s="44"/>
      <c r="JYV426" s="44"/>
      <c r="JYW426" s="44"/>
      <c r="JYX426" s="44"/>
      <c r="JYY426" s="44"/>
      <c r="JYZ426" s="44"/>
      <c r="JZA426" s="44"/>
      <c r="JZB426" s="44"/>
      <c r="JZC426" s="44"/>
      <c r="JZD426" s="44"/>
      <c r="JZE426" s="44"/>
      <c r="JZF426" s="44"/>
      <c r="JZG426" s="44"/>
      <c r="JZH426" s="44"/>
      <c r="JZI426" s="44"/>
      <c r="JZJ426" s="44"/>
      <c r="JZK426" s="44"/>
      <c r="JZL426" s="44"/>
      <c r="JZM426" s="44"/>
      <c r="JZN426" s="44"/>
      <c r="JZO426" s="44"/>
      <c r="JZP426" s="44"/>
      <c r="JZQ426" s="44"/>
      <c r="JZR426" s="44"/>
      <c r="JZS426" s="44"/>
      <c r="JZT426" s="44"/>
      <c r="JZU426" s="44"/>
      <c r="JZV426" s="44"/>
      <c r="JZW426" s="44"/>
      <c r="JZX426" s="44"/>
      <c r="JZY426" s="44"/>
      <c r="JZZ426" s="44"/>
      <c r="KAA426" s="44"/>
      <c r="KAB426" s="44"/>
      <c r="KAC426" s="44"/>
      <c r="KAD426" s="44"/>
      <c r="KAE426" s="44"/>
      <c r="KAF426" s="44"/>
      <c r="KAG426" s="44"/>
      <c r="KAH426" s="44"/>
      <c r="KAI426" s="44"/>
      <c r="KAJ426" s="44"/>
      <c r="KAK426" s="44"/>
      <c r="KAL426" s="44"/>
      <c r="KAM426" s="44"/>
      <c r="KAN426" s="44"/>
      <c r="KAO426" s="44"/>
      <c r="KAP426" s="44"/>
      <c r="KAQ426" s="44"/>
      <c r="KAR426" s="44"/>
      <c r="KAS426" s="44"/>
      <c r="KAT426" s="44"/>
      <c r="KAU426" s="44"/>
      <c r="KAV426" s="44"/>
      <c r="KAW426" s="44"/>
      <c r="KAX426" s="44"/>
      <c r="KAY426" s="44"/>
      <c r="KAZ426" s="44"/>
      <c r="KBA426" s="44"/>
      <c r="KBB426" s="44"/>
      <c r="KBC426" s="44"/>
      <c r="KBD426" s="44"/>
      <c r="KBE426" s="44"/>
      <c r="KBF426" s="44"/>
      <c r="KBG426" s="44"/>
      <c r="KBH426" s="44"/>
      <c r="KBI426" s="44"/>
      <c r="KBJ426" s="44"/>
      <c r="KBK426" s="44"/>
      <c r="KBL426" s="44"/>
      <c r="KBM426" s="44"/>
      <c r="KBN426" s="44"/>
      <c r="KBO426" s="44"/>
      <c r="KBP426" s="44"/>
      <c r="KBQ426" s="44"/>
      <c r="KBR426" s="44"/>
      <c r="KBS426" s="44"/>
      <c r="KBT426" s="44"/>
      <c r="KBU426" s="44"/>
      <c r="KBV426" s="44"/>
      <c r="KBW426" s="44"/>
      <c r="KBX426" s="44"/>
      <c r="KBY426" s="44"/>
      <c r="KBZ426" s="44"/>
      <c r="KCA426" s="44"/>
      <c r="KCB426" s="44"/>
      <c r="KCC426" s="44"/>
      <c r="KCD426" s="44"/>
      <c r="KCE426" s="44"/>
      <c r="KCF426" s="44"/>
      <c r="KCG426" s="44"/>
      <c r="KCH426" s="44"/>
      <c r="KCI426" s="44"/>
      <c r="KCJ426" s="44"/>
      <c r="KCK426" s="44"/>
      <c r="KCL426" s="44"/>
      <c r="KCM426" s="44"/>
      <c r="KCN426" s="44"/>
      <c r="KCO426" s="44"/>
      <c r="KCP426" s="44"/>
      <c r="KCQ426" s="44"/>
      <c r="KCR426" s="44"/>
      <c r="KCS426" s="44"/>
      <c r="KCT426" s="44"/>
      <c r="KCU426" s="44"/>
      <c r="KCV426" s="44"/>
      <c r="KCW426" s="44"/>
      <c r="KCX426" s="44"/>
      <c r="KCY426" s="44"/>
      <c r="KCZ426" s="44"/>
      <c r="KDA426" s="44"/>
      <c r="KDB426" s="44"/>
      <c r="KDC426" s="44"/>
      <c r="KDD426" s="44"/>
      <c r="KDE426" s="44"/>
      <c r="KDF426" s="44"/>
      <c r="KDG426" s="44"/>
      <c r="KDH426" s="44"/>
      <c r="KDI426" s="44"/>
      <c r="KDJ426" s="44"/>
      <c r="KDK426" s="44"/>
      <c r="KDL426" s="44"/>
      <c r="KDM426" s="44"/>
      <c r="KDN426" s="44"/>
      <c r="KDO426" s="44"/>
      <c r="KDP426" s="44"/>
      <c r="KDQ426" s="44"/>
      <c r="KDR426" s="44"/>
      <c r="KDS426" s="44"/>
      <c r="KDT426" s="44"/>
      <c r="KDU426" s="44"/>
      <c r="KDV426" s="44"/>
      <c r="KDW426" s="44"/>
      <c r="KDX426" s="44"/>
      <c r="KDY426" s="44"/>
      <c r="KDZ426" s="44"/>
      <c r="KEA426" s="44"/>
      <c r="KEB426" s="44"/>
      <c r="KEC426" s="44"/>
      <c r="KED426" s="44"/>
      <c r="KEE426" s="44"/>
      <c r="KEF426" s="44"/>
      <c r="KEG426" s="44"/>
      <c r="KEH426" s="44"/>
      <c r="KEI426" s="44"/>
      <c r="KEJ426" s="44"/>
      <c r="KEK426" s="44"/>
      <c r="KEL426" s="44"/>
      <c r="KEM426" s="44"/>
      <c r="KEN426" s="44"/>
      <c r="KEO426" s="44"/>
      <c r="KEP426" s="44"/>
      <c r="KEQ426" s="44"/>
      <c r="KER426" s="44"/>
      <c r="KES426" s="44"/>
      <c r="KET426" s="44"/>
      <c r="KEU426" s="44"/>
      <c r="KEV426" s="44"/>
      <c r="KEW426" s="44"/>
      <c r="KEX426" s="44"/>
      <c r="KEY426" s="44"/>
      <c r="KEZ426" s="44"/>
      <c r="KFA426" s="44"/>
      <c r="KFB426" s="44"/>
      <c r="KFC426" s="44"/>
      <c r="KFD426" s="44"/>
      <c r="KFE426" s="44"/>
      <c r="KFF426" s="44"/>
      <c r="KFG426" s="44"/>
      <c r="KFH426" s="44"/>
      <c r="KFI426" s="44"/>
      <c r="KFJ426" s="44"/>
      <c r="KFK426" s="44"/>
      <c r="KFL426" s="44"/>
      <c r="KFM426" s="44"/>
      <c r="KFN426" s="44"/>
      <c r="KFO426" s="44"/>
      <c r="KFP426" s="44"/>
      <c r="KFQ426" s="44"/>
      <c r="KFR426" s="44"/>
      <c r="KFS426" s="44"/>
      <c r="KFT426" s="44"/>
      <c r="KFU426" s="44"/>
      <c r="KFV426" s="44"/>
      <c r="KFW426" s="44"/>
      <c r="KFX426" s="44"/>
      <c r="KFY426" s="44"/>
      <c r="KFZ426" s="44"/>
      <c r="KGA426" s="44"/>
      <c r="KGB426" s="44"/>
      <c r="KGC426" s="44"/>
      <c r="KGD426" s="44"/>
      <c r="KGE426" s="44"/>
      <c r="KGF426" s="44"/>
      <c r="KGG426" s="44"/>
      <c r="KGH426" s="44"/>
      <c r="KGI426" s="44"/>
      <c r="KGJ426" s="44"/>
      <c r="KGK426" s="44"/>
      <c r="KGL426" s="44"/>
      <c r="KGM426" s="44"/>
      <c r="KGN426" s="44"/>
      <c r="KGO426" s="44"/>
      <c r="KGP426" s="44"/>
      <c r="KGQ426" s="44"/>
      <c r="KGR426" s="44"/>
      <c r="KGS426" s="44"/>
      <c r="KGT426" s="44"/>
      <c r="KGU426" s="44"/>
      <c r="KGV426" s="44"/>
      <c r="KGW426" s="44"/>
      <c r="KGX426" s="44"/>
      <c r="KGY426" s="44"/>
      <c r="KGZ426" s="44"/>
      <c r="KHA426" s="44"/>
      <c r="KHB426" s="44"/>
      <c r="KHC426" s="44"/>
      <c r="KHD426" s="44"/>
      <c r="KHE426" s="44"/>
      <c r="KHF426" s="44"/>
      <c r="KHG426" s="44"/>
      <c r="KHH426" s="44"/>
      <c r="KHI426" s="44"/>
      <c r="KHJ426" s="44"/>
      <c r="KHK426" s="44"/>
      <c r="KHL426" s="44"/>
      <c r="KHM426" s="44"/>
      <c r="KHN426" s="44"/>
      <c r="KHO426" s="44"/>
      <c r="KHP426" s="44"/>
      <c r="KHQ426" s="44"/>
      <c r="KHR426" s="44"/>
      <c r="KHS426" s="44"/>
      <c r="KHT426" s="44"/>
      <c r="KHU426" s="44"/>
      <c r="KHV426" s="44"/>
      <c r="KHW426" s="44"/>
      <c r="KHX426" s="44"/>
      <c r="KHY426" s="44"/>
      <c r="KHZ426" s="44"/>
      <c r="KIA426" s="44"/>
      <c r="KIB426" s="44"/>
      <c r="KIC426" s="44"/>
      <c r="KID426" s="44"/>
      <c r="KIE426" s="44"/>
      <c r="KIF426" s="44"/>
      <c r="KIG426" s="44"/>
      <c r="KIH426" s="44"/>
      <c r="KII426" s="44"/>
      <c r="KIJ426" s="44"/>
      <c r="KIK426" s="44"/>
      <c r="KIL426" s="44"/>
      <c r="KIM426" s="44"/>
      <c r="KIN426" s="44"/>
      <c r="KIO426" s="44"/>
      <c r="KIP426" s="44"/>
      <c r="KIQ426" s="44"/>
      <c r="KIR426" s="44"/>
      <c r="KIS426" s="44"/>
      <c r="KIT426" s="44"/>
      <c r="KIU426" s="44"/>
      <c r="KIV426" s="44"/>
      <c r="KIW426" s="44"/>
      <c r="KIX426" s="44"/>
      <c r="KIY426" s="44"/>
      <c r="KIZ426" s="44"/>
      <c r="KJA426" s="44"/>
      <c r="KJB426" s="44"/>
      <c r="KJC426" s="44"/>
      <c r="KJD426" s="44"/>
      <c r="KJE426" s="44"/>
      <c r="KJF426" s="44"/>
      <c r="KJG426" s="44"/>
      <c r="KJH426" s="44"/>
      <c r="KJI426" s="44"/>
      <c r="KJJ426" s="44"/>
      <c r="KJK426" s="44"/>
      <c r="KJL426" s="44"/>
      <c r="KJM426" s="44"/>
      <c r="KJN426" s="44"/>
      <c r="KJO426" s="44"/>
      <c r="KJP426" s="44"/>
      <c r="KJQ426" s="44"/>
      <c r="KJR426" s="44"/>
      <c r="KJS426" s="44"/>
      <c r="KJT426" s="44"/>
      <c r="KJU426" s="44"/>
      <c r="KJV426" s="44"/>
      <c r="KJW426" s="44"/>
      <c r="KJX426" s="44"/>
      <c r="KJY426" s="44"/>
      <c r="KJZ426" s="44"/>
      <c r="KKA426" s="44"/>
      <c r="KKB426" s="44"/>
      <c r="KKC426" s="44"/>
      <c r="KKD426" s="44"/>
      <c r="KKE426" s="44"/>
      <c r="KKF426" s="44"/>
      <c r="KKG426" s="44"/>
      <c r="KKH426" s="44"/>
      <c r="KKI426" s="44"/>
      <c r="KKJ426" s="44"/>
      <c r="KKK426" s="44"/>
      <c r="KKL426" s="44"/>
      <c r="KKM426" s="44"/>
      <c r="KKN426" s="44"/>
      <c r="KKO426" s="44"/>
      <c r="KKP426" s="44"/>
      <c r="KKQ426" s="44"/>
      <c r="KKR426" s="44"/>
      <c r="KKS426" s="44"/>
      <c r="KKT426" s="44"/>
      <c r="KKU426" s="44"/>
      <c r="KKV426" s="44"/>
      <c r="KKW426" s="44"/>
      <c r="KKX426" s="44"/>
      <c r="KKY426" s="44"/>
      <c r="KKZ426" s="44"/>
      <c r="KLA426" s="44"/>
      <c r="KLB426" s="44"/>
      <c r="KLC426" s="44"/>
      <c r="KLD426" s="44"/>
      <c r="KLE426" s="44"/>
      <c r="KLF426" s="44"/>
      <c r="KLG426" s="44"/>
      <c r="KLH426" s="44"/>
      <c r="KLI426" s="44"/>
      <c r="KLJ426" s="44"/>
      <c r="KLK426" s="44"/>
      <c r="KLL426" s="44"/>
      <c r="KLM426" s="44"/>
      <c r="KLN426" s="44"/>
      <c r="KLO426" s="44"/>
      <c r="KLP426" s="44"/>
      <c r="KLQ426" s="44"/>
      <c r="KLR426" s="44"/>
      <c r="KLS426" s="44"/>
      <c r="KLT426" s="44"/>
      <c r="KLU426" s="44"/>
      <c r="KLV426" s="44"/>
      <c r="KLW426" s="44"/>
      <c r="KLX426" s="44"/>
      <c r="KLY426" s="44"/>
      <c r="KLZ426" s="44"/>
      <c r="KMA426" s="44"/>
      <c r="KMB426" s="44"/>
      <c r="KMC426" s="44"/>
      <c r="KMD426" s="44"/>
      <c r="KME426" s="44"/>
      <c r="KMF426" s="44"/>
      <c r="KMG426" s="44"/>
      <c r="KMH426" s="44"/>
      <c r="KMI426" s="44"/>
      <c r="KMJ426" s="44"/>
      <c r="KMK426" s="44"/>
      <c r="KML426" s="44"/>
      <c r="KMM426" s="44"/>
      <c r="KMN426" s="44"/>
      <c r="KMO426" s="44"/>
      <c r="KMP426" s="44"/>
      <c r="KMQ426" s="44"/>
      <c r="KMR426" s="44"/>
      <c r="KMS426" s="44"/>
      <c r="KMT426" s="44"/>
      <c r="KMU426" s="44"/>
      <c r="KMV426" s="44"/>
      <c r="KMW426" s="44"/>
      <c r="KMX426" s="44"/>
      <c r="KMY426" s="44"/>
      <c r="KMZ426" s="44"/>
      <c r="KNA426" s="44"/>
      <c r="KNB426" s="44"/>
      <c r="KNC426" s="44"/>
      <c r="KND426" s="44"/>
      <c r="KNE426" s="44"/>
      <c r="KNF426" s="44"/>
      <c r="KNG426" s="44"/>
      <c r="KNH426" s="44"/>
      <c r="KNI426" s="44"/>
      <c r="KNJ426" s="44"/>
      <c r="KNK426" s="44"/>
      <c r="KNL426" s="44"/>
      <c r="KNM426" s="44"/>
      <c r="KNN426" s="44"/>
      <c r="KNO426" s="44"/>
      <c r="KNP426" s="44"/>
      <c r="KNQ426" s="44"/>
      <c r="KNR426" s="44"/>
      <c r="KNS426" s="44"/>
      <c r="KNT426" s="44"/>
      <c r="KNU426" s="44"/>
      <c r="KNV426" s="44"/>
      <c r="KNW426" s="44"/>
      <c r="KNX426" s="44"/>
      <c r="KNY426" s="44"/>
      <c r="KNZ426" s="44"/>
      <c r="KOA426" s="44"/>
      <c r="KOB426" s="44"/>
      <c r="KOC426" s="44"/>
      <c r="KOD426" s="44"/>
      <c r="KOE426" s="44"/>
      <c r="KOF426" s="44"/>
      <c r="KOG426" s="44"/>
      <c r="KOH426" s="44"/>
      <c r="KOI426" s="44"/>
      <c r="KOJ426" s="44"/>
      <c r="KOK426" s="44"/>
      <c r="KOL426" s="44"/>
      <c r="KOM426" s="44"/>
      <c r="KON426" s="44"/>
      <c r="KOO426" s="44"/>
      <c r="KOP426" s="44"/>
      <c r="KOQ426" s="44"/>
      <c r="KOR426" s="44"/>
      <c r="KOS426" s="44"/>
      <c r="KOT426" s="44"/>
      <c r="KOU426" s="44"/>
      <c r="KOV426" s="44"/>
      <c r="KOW426" s="44"/>
      <c r="KOX426" s="44"/>
      <c r="KOY426" s="44"/>
      <c r="KOZ426" s="44"/>
      <c r="KPA426" s="44"/>
      <c r="KPB426" s="44"/>
      <c r="KPC426" s="44"/>
      <c r="KPD426" s="44"/>
      <c r="KPE426" s="44"/>
      <c r="KPF426" s="44"/>
      <c r="KPG426" s="44"/>
      <c r="KPH426" s="44"/>
      <c r="KPI426" s="44"/>
      <c r="KPJ426" s="44"/>
      <c r="KPK426" s="44"/>
      <c r="KPL426" s="44"/>
      <c r="KPM426" s="44"/>
      <c r="KPN426" s="44"/>
      <c r="KPO426" s="44"/>
      <c r="KPP426" s="44"/>
      <c r="KPQ426" s="44"/>
      <c r="KPR426" s="44"/>
      <c r="KPS426" s="44"/>
      <c r="KPT426" s="44"/>
      <c r="KPU426" s="44"/>
      <c r="KPV426" s="44"/>
      <c r="KPW426" s="44"/>
      <c r="KPX426" s="44"/>
      <c r="KPY426" s="44"/>
      <c r="KPZ426" s="44"/>
      <c r="KQA426" s="44"/>
      <c r="KQB426" s="44"/>
      <c r="KQC426" s="44"/>
      <c r="KQD426" s="44"/>
      <c r="KQE426" s="44"/>
      <c r="KQF426" s="44"/>
      <c r="KQG426" s="44"/>
      <c r="KQH426" s="44"/>
      <c r="KQI426" s="44"/>
      <c r="KQJ426" s="44"/>
      <c r="KQK426" s="44"/>
      <c r="KQL426" s="44"/>
      <c r="KQM426" s="44"/>
      <c r="KQN426" s="44"/>
      <c r="KQO426" s="44"/>
      <c r="KQP426" s="44"/>
      <c r="KQQ426" s="44"/>
      <c r="KQR426" s="44"/>
      <c r="KQS426" s="44"/>
      <c r="KQT426" s="44"/>
      <c r="KQU426" s="44"/>
      <c r="KQV426" s="44"/>
      <c r="KQW426" s="44"/>
      <c r="KQX426" s="44"/>
      <c r="KQY426" s="44"/>
      <c r="KQZ426" s="44"/>
      <c r="KRA426" s="44"/>
      <c r="KRB426" s="44"/>
      <c r="KRC426" s="44"/>
      <c r="KRD426" s="44"/>
      <c r="KRE426" s="44"/>
      <c r="KRF426" s="44"/>
      <c r="KRG426" s="44"/>
      <c r="KRH426" s="44"/>
      <c r="KRI426" s="44"/>
      <c r="KRJ426" s="44"/>
      <c r="KRK426" s="44"/>
      <c r="KRL426" s="44"/>
      <c r="KRM426" s="44"/>
      <c r="KRN426" s="44"/>
      <c r="KRO426" s="44"/>
      <c r="KRP426" s="44"/>
      <c r="KRQ426" s="44"/>
      <c r="KRR426" s="44"/>
      <c r="KRS426" s="44"/>
      <c r="KRT426" s="44"/>
      <c r="KRU426" s="44"/>
      <c r="KRV426" s="44"/>
      <c r="KRW426" s="44"/>
      <c r="KRX426" s="44"/>
      <c r="KRY426" s="44"/>
      <c r="KRZ426" s="44"/>
      <c r="KSA426" s="44"/>
      <c r="KSB426" s="44"/>
      <c r="KSC426" s="44"/>
      <c r="KSD426" s="44"/>
      <c r="KSE426" s="44"/>
      <c r="KSF426" s="44"/>
      <c r="KSG426" s="44"/>
      <c r="KSH426" s="44"/>
      <c r="KSI426" s="44"/>
      <c r="KSJ426" s="44"/>
      <c r="KSK426" s="44"/>
      <c r="KSL426" s="44"/>
      <c r="KSM426" s="44"/>
      <c r="KSN426" s="44"/>
      <c r="KSO426" s="44"/>
      <c r="KSP426" s="44"/>
      <c r="KSQ426" s="44"/>
      <c r="KSR426" s="44"/>
      <c r="KSS426" s="44"/>
      <c r="KST426" s="44"/>
      <c r="KSU426" s="44"/>
      <c r="KSV426" s="44"/>
      <c r="KSW426" s="44"/>
      <c r="KSX426" s="44"/>
      <c r="KSY426" s="44"/>
      <c r="KSZ426" s="44"/>
      <c r="KTA426" s="44"/>
      <c r="KTB426" s="44"/>
      <c r="KTC426" s="44"/>
      <c r="KTD426" s="44"/>
      <c r="KTE426" s="44"/>
      <c r="KTF426" s="44"/>
      <c r="KTG426" s="44"/>
      <c r="KTH426" s="44"/>
      <c r="KTI426" s="44"/>
      <c r="KTJ426" s="44"/>
      <c r="KTK426" s="44"/>
      <c r="KTL426" s="44"/>
      <c r="KTM426" s="44"/>
      <c r="KTN426" s="44"/>
      <c r="KTO426" s="44"/>
      <c r="KTP426" s="44"/>
      <c r="KTQ426" s="44"/>
      <c r="KTR426" s="44"/>
      <c r="KTS426" s="44"/>
      <c r="KTT426" s="44"/>
      <c r="KTU426" s="44"/>
      <c r="KTV426" s="44"/>
      <c r="KTW426" s="44"/>
      <c r="KTX426" s="44"/>
      <c r="KTY426" s="44"/>
      <c r="KTZ426" s="44"/>
      <c r="KUA426" s="44"/>
      <c r="KUB426" s="44"/>
      <c r="KUC426" s="44"/>
      <c r="KUD426" s="44"/>
      <c r="KUE426" s="44"/>
      <c r="KUF426" s="44"/>
      <c r="KUG426" s="44"/>
      <c r="KUH426" s="44"/>
      <c r="KUI426" s="44"/>
      <c r="KUJ426" s="44"/>
      <c r="KUK426" s="44"/>
      <c r="KUL426" s="44"/>
      <c r="KUM426" s="44"/>
      <c r="KUN426" s="44"/>
      <c r="KUO426" s="44"/>
      <c r="KUP426" s="44"/>
      <c r="KUQ426" s="44"/>
      <c r="KUR426" s="44"/>
      <c r="KUS426" s="44"/>
      <c r="KUT426" s="44"/>
      <c r="KUU426" s="44"/>
      <c r="KUV426" s="44"/>
      <c r="KUW426" s="44"/>
      <c r="KUX426" s="44"/>
      <c r="KUY426" s="44"/>
      <c r="KUZ426" s="44"/>
      <c r="KVA426" s="44"/>
      <c r="KVB426" s="44"/>
      <c r="KVC426" s="44"/>
      <c r="KVD426" s="44"/>
      <c r="KVE426" s="44"/>
      <c r="KVF426" s="44"/>
      <c r="KVG426" s="44"/>
      <c r="KVH426" s="44"/>
      <c r="KVI426" s="44"/>
      <c r="KVJ426" s="44"/>
      <c r="KVK426" s="44"/>
      <c r="KVL426" s="44"/>
      <c r="KVM426" s="44"/>
      <c r="KVN426" s="44"/>
      <c r="KVO426" s="44"/>
      <c r="KVP426" s="44"/>
      <c r="KVQ426" s="44"/>
      <c r="KVR426" s="44"/>
      <c r="KVS426" s="44"/>
      <c r="KVT426" s="44"/>
      <c r="KVU426" s="44"/>
      <c r="KVV426" s="44"/>
      <c r="KVW426" s="44"/>
      <c r="KVX426" s="44"/>
      <c r="KVY426" s="44"/>
      <c r="KVZ426" s="44"/>
      <c r="KWA426" s="44"/>
      <c r="KWB426" s="44"/>
      <c r="KWC426" s="44"/>
      <c r="KWD426" s="44"/>
      <c r="KWE426" s="44"/>
      <c r="KWF426" s="44"/>
      <c r="KWG426" s="44"/>
      <c r="KWH426" s="44"/>
      <c r="KWI426" s="44"/>
      <c r="KWJ426" s="44"/>
      <c r="KWK426" s="44"/>
      <c r="KWL426" s="44"/>
      <c r="KWM426" s="44"/>
      <c r="KWN426" s="44"/>
      <c r="KWO426" s="44"/>
      <c r="KWP426" s="44"/>
      <c r="KWQ426" s="44"/>
      <c r="KWR426" s="44"/>
      <c r="KWS426" s="44"/>
      <c r="KWT426" s="44"/>
      <c r="KWU426" s="44"/>
      <c r="KWV426" s="44"/>
      <c r="KWW426" s="44"/>
      <c r="KWX426" s="44"/>
      <c r="KWY426" s="44"/>
      <c r="KWZ426" s="44"/>
      <c r="KXA426" s="44"/>
      <c r="KXB426" s="44"/>
      <c r="KXC426" s="44"/>
      <c r="KXD426" s="44"/>
      <c r="KXE426" s="44"/>
      <c r="KXF426" s="44"/>
      <c r="KXG426" s="44"/>
      <c r="KXH426" s="44"/>
      <c r="KXI426" s="44"/>
      <c r="KXJ426" s="44"/>
      <c r="KXK426" s="44"/>
      <c r="KXL426" s="44"/>
      <c r="KXM426" s="44"/>
      <c r="KXN426" s="44"/>
      <c r="KXO426" s="44"/>
      <c r="KXP426" s="44"/>
      <c r="KXQ426" s="44"/>
      <c r="KXR426" s="44"/>
      <c r="KXS426" s="44"/>
      <c r="KXT426" s="44"/>
      <c r="KXU426" s="44"/>
      <c r="KXV426" s="44"/>
      <c r="KXW426" s="44"/>
      <c r="KXX426" s="44"/>
      <c r="KXY426" s="44"/>
      <c r="KXZ426" s="44"/>
      <c r="KYA426" s="44"/>
      <c r="KYB426" s="44"/>
      <c r="KYC426" s="44"/>
      <c r="KYD426" s="44"/>
      <c r="KYE426" s="44"/>
      <c r="KYF426" s="44"/>
      <c r="KYG426" s="44"/>
      <c r="KYH426" s="44"/>
      <c r="KYI426" s="44"/>
      <c r="KYJ426" s="44"/>
      <c r="KYK426" s="44"/>
      <c r="KYL426" s="44"/>
      <c r="KYM426" s="44"/>
      <c r="KYN426" s="44"/>
      <c r="KYO426" s="44"/>
      <c r="KYP426" s="44"/>
      <c r="KYQ426" s="44"/>
      <c r="KYR426" s="44"/>
      <c r="KYS426" s="44"/>
      <c r="KYT426" s="44"/>
      <c r="KYU426" s="44"/>
      <c r="KYV426" s="44"/>
      <c r="KYW426" s="44"/>
      <c r="KYX426" s="44"/>
      <c r="KYY426" s="44"/>
      <c r="KYZ426" s="44"/>
      <c r="KZA426" s="44"/>
      <c r="KZB426" s="44"/>
      <c r="KZC426" s="44"/>
      <c r="KZD426" s="44"/>
      <c r="KZE426" s="44"/>
      <c r="KZF426" s="44"/>
      <c r="KZG426" s="44"/>
      <c r="KZH426" s="44"/>
      <c r="KZI426" s="44"/>
      <c r="KZJ426" s="44"/>
      <c r="KZK426" s="44"/>
      <c r="KZL426" s="44"/>
      <c r="KZM426" s="44"/>
      <c r="KZN426" s="44"/>
      <c r="KZO426" s="44"/>
      <c r="KZP426" s="44"/>
      <c r="KZQ426" s="44"/>
      <c r="KZR426" s="44"/>
      <c r="KZS426" s="44"/>
      <c r="KZT426" s="44"/>
      <c r="KZU426" s="44"/>
      <c r="KZV426" s="44"/>
      <c r="KZW426" s="44"/>
      <c r="KZX426" s="44"/>
      <c r="KZY426" s="44"/>
      <c r="KZZ426" s="44"/>
      <c r="LAA426" s="44"/>
      <c r="LAB426" s="44"/>
      <c r="LAC426" s="44"/>
      <c r="LAD426" s="44"/>
      <c r="LAE426" s="44"/>
      <c r="LAF426" s="44"/>
      <c r="LAG426" s="44"/>
      <c r="LAH426" s="44"/>
      <c r="LAI426" s="44"/>
      <c r="LAJ426" s="44"/>
      <c r="LAK426" s="44"/>
      <c r="LAL426" s="44"/>
      <c r="LAM426" s="44"/>
      <c r="LAN426" s="44"/>
      <c r="LAO426" s="44"/>
      <c r="LAP426" s="44"/>
      <c r="LAQ426" s="44"/>
      <c r="LAR426" s="44"/>
      <c r="LAS426" s="44"/>
      <c r="LAT426" s="44"/>
      <c r="LAU426" s="44"/>
      <c r="LAV426" s="44"/>
      <c r="LAW426" s="44"/>
      <c r="LAX426" s="44"/>
      <c r="LAY426" s="44"/>
      <c r="LAZ426" s="44"/>
      <c r="LBA426" s="44"/>
      <c r="LBB426" s="44"/>
      <c r="LBC426" s="44"/>
      <c r="LBD426" s="44"/>
      <c r="LBE426" s="44"/>
      <c r="LBF426" s="44"/>
      <c r="LBG426" s="44"/>
      <c r="LBH426" s="44"/>
      <c r="LBI426" s="44"/>
      <c r="LBJ426" s="44"/>
      <c r="LBK426" s="44"/>
      <c r="LBL426" s="44"/>
      <c r="LBM426" s="44"/>
      <c r="LBN426" s="44"/>
      <c r="LBO426" s="44"/>
      <c r="LBP426" s="44"/>
      <c r="LBQ426" s="44"/>
      <c r="LBR426" s="44"/>
      <c r="LBS426" s="44"/>
      <c r="LBT426" s="44"/>
      <c r="LBU426" s="44"/>
      <c r="LBV426" s="44"/>
      <c r="LBW426" s="44"/>
      <c r="LBX426" s="44"/>
      <c r="LBY426" s="44"/>
      <c r="LBZ426" s="44"/>
      <c r="LCA426" s="44"/>
      <c r="LCB426" s="44"/>
      <c r="LCC426" s="44"/>
      <c r="LCD426" s="44"/>
      <c r="LCE426" s="44"/>
      <c r="LCF426" s="44"/>
      <c r="LCG426" s="44"/>
      <c r="LCH426" s="44"/>
      <c r="LCI426" s="44"/>
      <c r="LCJ426" s="44"/>
      <c r="LCK426" s="44"/>
      <c r="LCL426" s="44"/>
      <c r="LCM426" s="44"/>
      <c r="LCN426" s="44"/>
      <c r="LCO426" s="44"/>
      <c r="LCP426" s="44"/>
      <c r="LCQ426" s="44"/>
      <c r="LCR426" s="44"/>
      <c r="LCS426" s="44"/>
      <c r="LCT426" s="44"/>
      <c r="LCU426" s="44"/>
      <c r="LCV426" s="44"/>
      <c r="LCW426" s="44"/>
      <c r="LCX426" s="44"/>
      <c r="LCY426" s="44"/>
      <c r="LCZ426" s="44"/>
      <c r="LDA426" s="44"/>
      <c r="LDB426" s="44"/>
      <c r="LDC426" s="44"/>
      <c r="LDD426" s="44"/>
      <c r="LDE426" s="44"/>
      <c r="LDF426" s="44"/>
      <c r="LDG426" s="44"/>
      <c r="LDH426" s="44"/>
      <c r="LDI426" s="44"/>
      <c r="LDJ426" s="44"/>
      <c r="LDK426" s="44"/>
      <c r="LDL426" s="44"/>
      <c r="LDM426" s="44"/>
      <c r="LDN426" s="44"/>
      <c r="LDO426" s="44"/>
      <c r="LDP426" s="44"/>
      <c r="LDQ426" s="44"/>
      <c r="LDR426" s="44"/>
      <c r="LDS426" s="44"/>
      <c r="LDT426" s="44"/>
      <c r="LDU426" s="44"/>
      <c r="LDV426" s="44"/>
      <c r="LDW426" s="44"/>
      <c r="LDX426" s="44"/>
      <c r="LDY426" s="44"/>
      <c r="LDZ426" s="44"/>
      <c r="LEA426" s="44"/>
      <c r="LEB426" s="44"/>
      <c r="LEC426" s="44"/>
      <c r="LED426" s="44"/>
      <c r="LEE426" s="44"/>
      <c r="LEF426" s="44"/>
      <c r="LEG426" s="44"/>
      <c r="LEH426" s="44"/>
      <c r="LEI426" s="44"/>
      <c r="LEJ426" s="44"/>
      <c r="LEK426" s="44"/>
      <c r="LEL426" s="44"/>
      <c r="LEM426" s="44"/>
      <c r="LEN426" s="44"/>
      <c r="LEO426" s="44"/>
      <c r="LEP426" s="44"/>
      <c r="LEQ426" s="44"/>
      <c r="LER426" s="44"/>
      <c r="LES426" s="44"/>
      <c r="LET426" s="44"/>
      <c r="LEU426" s="44"/>
      <c r="LEV426" s="44"/>
      <c r="LEW426" s="44"/>
      <c r="LEX426" s="44"/>
      <c r="LEY426" s="44"/>
      <c r="LEZ426" s="44"/>
      <c r="LFA426" s="44"/>
      <c r="LFB426" s="44"/>
      <c r="LFC426" s="44"/>
      <c r="LFD426" s="44"/>
      <c r="LFE426" s="44"/>
      <c r="LFF426" s="44"/>
      <c r="LFG426" s="44"/>
      <c r="LFH426" s="44"/>
      <c r="LFI426" s="44"/>
      <c r="LFJ426" s="44"/>
      <c r="LFK426" s="44"/>
      <c r="LFL426" s="44"/>
      <c r="LFM426" s="44"/>
      <c r="LFN426" s="44"/>
      <c r="LFO426" s="44"/>
      <c r="LFP426" s="44"/>
      <c r="LFQ426" s="44"/>
      <c r="LFR426" s="44"/>
      <c r="LFS426" s="44"/>
      <c r="LFT426" s="44"/>
      <c r="LFU426" s="44"/>
      <c r="LFV426" s="44"/>
      <c r="LFW426" s="44"/>
      <c r="LFX426" s="44"/>
      <c r="LFY426" s="44"/>
      <c r="LFZ426" s="44"/>
      <c r="LGA426" s="44"/>
      <c r="LGB426" s="44"/>
      <c r="LGC426" s="44"/>
      <c r="LGD426" s="44"/>
      <c r="LGE426" s="44"/>
      <c r="LGF426" s="44"/>
      <c r="LGG426" s="44"/>
      <c r="LGH426" s="44"/>
      <c r="LGI426" s="44"/>
      <c r="LGJ426" s="44"/>
      <c r="LGK426" s="44"/>
      <c r="LGL426" s="44"/>
      <c r="LGM426" s="44"/>
      <c r="LGN426" s="44"/>
      <c r="LGO426" s="44"/>
      <c r="LGP426" s="44"/>
      <c r="LGQ426" s="44"/>
      <c r="LGR426" s="44"/>
      <c r="LGS426" s="44"/>
      <c r="LGT426" s="44"/>
      <c r="LGU426" s="44"/>
      <c r="LGV426" s="44"/>
      <c r="LGW426" s="44"/>
      <c r="LGX426" s="44"/>
      <c r="LGY426" s="44"/>
      <c r="LGZ426" s="44"/>
      <c r="LHA426" s="44"/>
      <c r="LHB426" s="44"/>
      <c r="LHC426" s="44"/>
      <c r="LHD426" s="44"/>
      <c r="LHE426" s="44"/>
      <c r="LHF426" s="44"/>
      <c r="LHG426" s="44"/>
      <c r="LHH426" s="44"/>
      <c r="LHI426" s="44"/>
      <c r="LHJ426" s="44"/>
      <c r="LHK426" s="44"/>
      <c r="LHL426" s="44"/>
      <c r="LHM426" s="44"/>
      <c r="LHN426" s="44"/>
      <c r="LHO426" s="44"/>
      <c r="LHP426" s="44"/>
      <c r="LHQ426" s="44"/>
      <c r="LHR426" s="44"/>
      <c r="LHS426" s="44"/>
      <c r="LHT426" s="44"/>
      <c r="LHU426" s="44"/>
      <c r="LHV426" s="44"/>
      <c r="LHW426" s="44"/>
      <c r="LHX426" s="44"/>
      <c r="LHY426" s="44"/>
      <c r="LHZ426" s="44"/>
      <c r="LIA426" s="44"/>
      <c r="LIB426" s="44"/>
      <c r="LIC426" s="44"/>
      <c r="LID426" s="44"/>
      <c r="LIE426" s="44"/>
      <c r="LIF426" s="44"/>
      <c r="LIG426" s="44"/>
      <c r="LIH426" s="44"/>
      <c r="LII426" s="44"/>
      <c r="LIJ426" s="44"/>
      <c r="LIK426" s="44"/>
      <c r="LIL426" s="44"/>
      <c r="LIM426" s="44"/>
      <c r="LIN426" s="44"/>
      <c r="LIO426" s="44"/>
      <c r="LIP426" s="44"/>
      <c r="LIQ426" s="44"/>
      <c r="LIR426" s="44"/>
      <c r="LIS426" s="44"/>
      <c r="LIT426" s="44"/>
      <c r="LIU426" s="44"/>
      <c r="LIV426" s="44"/>
      <c r="LIW426" s="44"/>
      <c r="LIX426" s="44"/>
      <c r="LIY426" s="44"/>
      <c r="LIZ426" s="44"/>
      <c r="LJA426" s="44"/>
      <c r="LJB426" s="44"/>
      <c r="LJC426" s="44"/>
      <c r="LJD426" s="44"/>
      <c r="LJE426" s="44"/>
      <c r="LJF426" s="44"/>
      <c r="LJG426" s="44"/>
      <c r="LJH426" s="44"/>
      <c r="LJI426" s="44"/>
      <c r="LJJ426" s="44"/>
      <c r="LJK426" s="44"/>
      <c r="LJL426" s="44"/>
      <c r="LJM426" s="44"/>
      <c r="LJN426" s="44"/>
      <c r="LJO426" s="44"/>
      <c r="LJP426" s="44"/>
      <c r="LJQ426" s="44"/>
      <c r="LJR426" s="44"/>
      <c r="LJS426" s="44"/>
      <c r="LJT426" s="44"/>
      <c r="LJU426" s="44"/>
      <c r="LJV426" s="44"/>
      <c r="LJW426" s="44"/>
      <c r="LJX426" s="44"/>
      <c r="LJY426" s="44"/>
      <c r="LJZ426" s="44"/>
      <c r="LKA426" s="44"/>
      <c r="LKB426" s="44"/>
      <c r="LKC426" s="44"/>
      <c r="LKD426" s="44"/>
      <c r="LKE426" s="44"/>
      <c r="LKF426" s="44"/>
      <c r="LKG426" s="44"/>
      <c r="LKH426" s="44"/>
      <c r="LKI426" s="44"/>
      <c r="LKJ426" s="44"/>
      <c r="LKK426" s="44"/>
      <c r="LKL426" s="44"/>
      <c r="LKM426" s="44"/>
      <c r="LKN426" s="44"/>
      <c r="LKO426" s="44"/>
      <c r="LKP426" s="44"/>
      <c r="LKQ426" s="44"/>
      <c r="LKR426" s="44"/>
      <c r="LKS426" s="44"/>
      <c r="LKT426" s="44"/>
      <c r="LKU426" s="44"/>
      <c r="LKV426" s="44"/>
      <c r="LKW426" s="44"/>
      <c r="LKX426" s="44"/>
      <c r="LKY426" s="44"/>
      <c r="LKZ426" s="44"/>
      <c r="LLA426" s="44"/>
      <c r="LLB426" s="44"/>
      <c r="LLC426" s="44"/>
      <c r="LLD426" s="44"/>
      <c r="LLE426" s="44"/>
      <c r="LLF426" s="44"/>
      <c r="LLG426" s="44"/>
      <c r="LLH426" s="44"/>
      <c r="LLI426" s="44"/>
      <c r="LLJ426" s="44"/>
      <c r="LLK426" s="44"/>
      <c r="LLL426" s="44"/>
      <c r="LLM426" s="44"/>
      <c r="LLN426" s="44"/>
      <c r="LLO426" s="44"/>
      <c r="LLP426" s="44"/>
      <c r="LLQ426" s="44"/>
      <c r="LLR426" s="44"/>
      <c r="LLS426" s="44"/>
      <c r="LLT426" s="44"/>
      <c r="LLU426" s="44"/>
      <c r="LLV426" s="44"/>
      <c r="LLW426" s="44"/>
      <c r="LLX426" s="44"/>
      <c r="LLY426" s="44"/>
      <c r="LLZ426" s="44"/>
      <c r="LMA426" s="44"/>
      <c r="LMB426" s="44"/>
      <c r="LMC426" s="44"/>
      <c r="LMD426" s="44"/>
      <c r="LME426" s="44"/>
      <c r="LMF426" s="44"/>
      <c r="LMG426" s="44"/>
      <c r="LMH426" s="44"/>
      <c r="LMI426" s="44"/>
      <c r="LMJ426" s="44"/>
      <c r="LMK426" s="44"/>
      <c r="LML426" s="44"/>
      <c r="LMM426" s="44"/>
      <c r="LMN426" s="44"/>
      <c r="LMO426" s="44"/>
      <c r="LMP426" s="44"/>
      <c r="LMQ426" s="44"/>
      <c r="LMR426" s="44"/>
      <c r="LMS426" s="44"/>
      <c r="LMT426" s="44"/>
      <c r="LMU426" s="44"/>
      <c r="LMV426" s="44"/>
      <c r="LMW426" s="44"/>
      <c r="LMX426" s="44"/>
      <c r="LMY426" s="44"/>
      <c r="LMZ426" s="44"/>
      <c r="LNA426" s="44"/>
      <c r="LNB426" s="44"/>
      <c r="LNC426" s="44"/>
      <c r="LND426" s="44"/>
      <c r="LNE426" s="44"/>
      <c r="LNF426" s="44"/>
      <c r="LNG426" s="44"/>
      <c r="LNH426" s="44"/>
      <c r="LNI426" s="44"/>
      <c r="LNJ426" s="44"/>
      <c r="LNK426" s="44"/>
      <c r="LNL426" s="44"/>
      <c r="LNM426" s="44"/>
      <c r="LNN426" s="44"/>
      <c r="LNO426" s="44"/>
      <c r="LNP426" s="44"/>
      <c r="LNQ426" s="44"/>
      <c r="LNR426" s="44"/>
      <c r="LNS426" s="44"/>
      <c r="LNT426" s="44"/>
      <c r="LNU426" s="44"/>
      <c r="LNV426" s="44"/>
      <c r="LNW426" s="44"/>
      <c r="LNX426" s="44"/>
      <c r="LNY426" s="44"/>
      <c r="LNZ426" s="44"/>
      <c r="LOA426" s="44"/>
      <c r="LOB426" s="44"/>
      <c r="LOC426" s="44"/>
      <c r="LOD426" s="44"/>
      <c r="LOE426" s="44"/>
      <c r="LOF426" s="44"/>
      <c r="LOG426" s="44"/>
      <c r="LOH426" s="44"/>
      <c r="LOI426" s="44"/>
      <c r="LOJ426" s="44"/>
      <c r="LOK426" s="44"/>
      <c r="LOL426" s="44"/>
      <c r="LOM426" s="44"/>
      <c r="LON426" s="44"/>
      <c r="LOO426" s="44"/>
      <c r="LOP426" s="44"/>
      <c r="LOQ426" s="44"/>
      <c r="LOR426" s="44"/>
      <c r="LOS426" s="44"/>
      <c r="LOT426" s="44"/>
      <c r="LOU426" s="44"/>
      <c r="LOV426" s="44"/>
      <c r="LOW426" s="44"/>
      <c r="LOX426" s="44"/>
      <c r="LOY426" s="44"/>
      <c r="LOZ426" s="44"/>
      <c r="LPA426" s="44"/>
      <c r="LPB426" s="44"/>
      <c r="LPC426" s="44"/>
      <c r="LPD426" s="44"/>
      <c r="LPE426" s="44"/>
      <c r="LPF426" s="44"/>
      <c r="LPG426" s="44"/>
      <c r="LPH426" s="44"/>
      <c r="LPI426" s="44"/>
      <c r="LPJ426" s="44"/>
      <c r="LPK426" s="44"/>
      <c r="LPL426" s="44"/>
      <c r="LPM426" s="44"/>
      <c r="LPN426" s="44"/>
      <c r="LPO426" s="44"/>
      <c r="LPP426" s="44"/>
      <c r="LPQ426" s="44"/>
      <c r="LPR426" s="44"/>
      <c r="LPS426" s="44"/>
      <c r="LPT426" s="44"/>
      <c r="LPU426" s="44"/>
      <c r="LPV426" s="44"/>
      <c r="LPW426" s="44"/>
      <c r="LPX426" s="44"/>
      <c r="LPY426" s="44"/>
      <c r="LPZ426" s="44"/>
      <c r="LQA426" s="44"/>
      <c r="LQB426" s="44"/>
      <c r="LQC426" s="44"/>
      <c r="LQD426" s="44"/>
      <c r="LQE426" s="44"/>
      <c r="LQF426" s="44"/>
      <c r="LQG426" s="44"/>
      <c r="LQH426" s="44"/>
      <c r="LQI426" s="44"/>
      <c r="LQJ426" s="44"/>
      <c r="LQK426" s="44"/>
      <c r="LQL426" s="44"/>
      <c r="LQM426" s="44"/>
      <c r="LQN426" s="44"/>
      <c r="LQO426" s="44"/>
      <c r="LQP426" s="44"/>
      <c r="LQQ426" s="44"/>
      <c r="LQR426" s="44"/>
      <c r="LQS426" s="44"/>
      <c r="LQT426" s="44"/>
      <c r="LQU426" s="44"/>
      <c r="LQV426" s="44"/>
      <c r="LQW426" s="44"/>
      <c r="LQX426" s="44"/>
      <c r="LQY426" s="44"/>
      <c r="LQZ426" s="44"/>
      <c r="LRA426" s="44"/>
      <c r="LRB426" s="44"/>
      <c r="LRC426" s="44"/>
      <c r="LRD426" s="44"/>
      <c r="LRE426" s="44"/>
      <c r="LRF426" s="44"/>
      <c r="LRG426" s="44"/>
      <c r="LRH426" s="44"/>
      <c r="LRI426" s="44"/>
      <c r="LRJ426" s="44"/>
      <c r="LRK426" s="44"/>
      <c r="LRL426" s="44"/>
      <c r="LRM426" s="44"/>
      <c r="LRN426" s="44"/>
      <c r="LRO426" s="44"/>
      <c r="LRP426" s="44"/>
      <c r="LRQ426" s="44"/>
      <c r="LRR426" s="44"/>
      <c r="LRS426" s="44"/>
      <c r="LRT426" s="44"/>
      <c r="LRU426" s="44"/>
      <c r="LRV426" s="44"/>
      <c r="LRW426" s="44"/>
      <c r="LRX426" s="44"/>
      <c r="LRY426" s="44"/>
      <c r="LRZ426" s="44"/>
      <c r="LSA426" s="44"/>
      <c r="LSB426" s="44"/>
      <c r="LSC426" s="44"/>
      <c r="LSD426" s="44"/>
      <c r="LSE426" s="44"/>
      <c r="LSF426" s="44"/>
      <c r="LSG426" s="44"/>
      <c r="LSH426" s="44"/>
      <c r="LSI426" s="44"/>
      <c r="LSJ426" s="44"/>
      <c r="LSK426" s="44"/>
      <c r="LSL426" s="44"/>
      <c r="LSM426" s="44"/>
      <c r="LSN426" s="44"/>
      <c r="LSO426" s="44"/>
      <c r="LSP426" s="44"/>
      <c r="LSQ426" s="44"/>
      <c r="LSR426" s="44"/>
      <c r="LSS426" s="44"/>
      <c r="LST426" s="44"/>
      <c r="LSU426" s="44"/>
      <c r="LSV426" s="44"/>
      <c r="LSW426" s="44"/>
      <c r="LSX426" s="44"/>
      <c r="LSY426" s="44"/>
      <c r="LSZ426" s="44"/>
      <c r="LTA426" s="44"/>
      <c r="LTB426" s="44"/>
      <c r="LTC426" s="44"/>
      <c r="LTD426" s="44"/>
      <c r="LTE426" s="44"/>
      <c r="LTF426" s="44"/>
      <c r="LTG426" s="44"/>
      <c r="LTH426" s="44"/>
      <c r="LTI426" s="44"/>
      <c r="LTJ426" s="44"/>
      <c r="LTK426" s="44"/>
      <c r="LTL426" s="44"/>
      <c r="LTM426" s="44"/>
      <c r="LTN426" s="44"/>
      <c r="LTO426" s="44"/>
      <c r="LTP426" s="44"/>
      <c r="LTQ426" s="44"/>
      <c r="LTR426" s="44"/>
      <c r="LTS426" s="44"/>
      <c r="LTT426" s="44"/>
      <c r="LTU426" s="44"/>
      <c r="LTV426" s="44"/>
      <c r="LTW426" s="44"/>
      <c r="LTX426" s="44"/>
      <c r="LTY426" s="44"/>
      <c r="LTZ426" s="44"/>
      <c r="LUA426" s="44"/>
      <c r="LUB426" s="44"/>
      <c r="LUC426" s="44"/>
      <c r="LUD426" s="44"/>
      <c r="LUE426" s="44"/>
      <c r="LUF426" s="44"/>
      <c r="LUG426" s="44"/>
      <c r="LUH426" s="44"/>
      <c r="LUI426" s="44"/>
      <c r="LUJ426" s="44"/>
      <c r="LUK426" s="44"/>
      <c r="LUL426" s="44"/>
      <c r="LUM426" s="44"/>
      <c r="LUN426" s="44"/>
      <c r="LUO426" s="44"/>
      <c r="LUP426" s="44"/>
      <c r="LUQ426" s="44"/>
      <c r="LUR426" s="44"/>
      <c r="LUS426" s="44"/>
      <c r="LUT426" s="44"/>
      <c r="LUU426" s="44"/>
      <c r="LUV426" s="44"/>
      <c r="LUW426" s="44"/>
      <c r="LUX426" s="44"/>
      <c r="LUY426" s="44"/>
      <c r="LUZ426" s="44"/>
      <c r="LVA426" s="44"/>
      <c r="LVB426" s="44"/>
      <c r="LVC426" s="44"/>
      <c r="LVD426" s="44"/>
      <c r="LVE426" s="44"/>
      <c r="LVF426" s="44"/>
      <c r="LVG426" s="44"/>
      <c r="LVH426" s="44"/>
      <c r="LVI426" s="44"/>
      <c r="LVJ426" s="44"/>
      <c r="LVK426" s="44"/>
      <c r="LVL426" s="44"/>
      <c r="LVM426" s="44"/>
      <c r="LVN426" s="44"/>
      <c r="LVO426" s="44"/>
      <c r="LVP426" s="44"/>
      <c r="LVQ426" s="44"/>
      <c r="LVR426" s="44"/>
      <c r="LVS426" s="44"/>
      <c r="LVT426" s="44"/>
      <c r="LVU426" s="44"/>
      <c r="LVV426" s="44"/>
      <c r="LVW426" s="44"/>
      <c r="LVX426" s="44"/>
      <c r="LVY426" s="44"/>
      <c r="LVZ426" s="44"/>
      <c r="LWA426" s="44"/>
      <c r="LWB426" s="44"/>
      <c r="LWC426" s="44"/>
      <c r="LWD426" s="44"/>
      <c r="LWE426" s="44"/>
      <c r="LWF426" s="44"/>
      <c r="LWG426" s="44"/>
      <c r="LWH426" s="44"/>
      <c r="LWI426" s="44"/>
      <c r="LWJ426" s="44"/>
      <c r="LWK426" s="44"/>
      <c r="LWL426" s="44"/>
      <c r="LWM426" s="44"/>
      <c r="LWN426" s="44"/>
      <c r="LWO426" s="44"/>
      <c r="LWP426" s="44"/>
      <c r="LWQ426" s="44"/>
      <c r="LWR426" s="44"/>
      <c r="LWS426" s="44"/>
      <c r="LWT426" s="44"/>
      <c r="LWU426" s="44"/>
      <c r="LWV426" s="44"/>
      <c r="LWW426" s="44"/>
      <c r="LWX426" s="44"/>
      <c r="LWY426" s="44"/>
      <c r="LWZ426" s="44"/>
      <c r="LXA426" s="44"/>
      <c r="LXB426" s="44"/>
      <c r="LXC426" s="44"/>
      <c r="LXD426" s="44"/>
      <c r="LXE426" s="44"/>
      <c r="LXF426" s="44"/>
      <c r="LXG426" s="44"/>
      <c r="LXH426" s="44"/>
      <c r="LXI426" s="44"/>
      <c r="LXJ426" s="44"/>
      <c r="LXK426" s="44"/>
      <c r="LXL426" s="44"/>
      <c r="LXM426" s="44"/>
      <c r="LXN426" s="44"/>
      <c r="LXO426" s="44"/>
      <c r="LXP426" s="44"/>
      <c r="LXQ426" s="44"/>
      <c r="LXR426" s="44"/>
      <c r="LXS426" s="44"/>
      <c r="LXT426" s="44"/>
      <c r="LXU426" s="44"/>
      <c r="LXV426" s="44"/>
      <c r="LXW426" s="44"/>
      <c r="LXX426" s="44"/>
      <c r="LXY426" s="44"/>
      <c r="LXZ426" s="44"/>
      <c r="LYA426" s="44"/>
      <c r="LYB426" s="44"/>
      <c r="LYC426" s="44"/>
      <c r="LYD426" s="44"/>
      <c r="LYE426" s="44"/>
      <c r="LYF426" s="44"/>
      <c r="LYG426" s="44"/>
      <c r="LYH426" s="44"/>
      <c r="LYI426" s="44"/>
      <c r="LYJ426" s="44"/>
      <c r="LYK426" s="44"/>
      <c r="LYL426" s="44"/>
      <c r="LYM426" s="44"/>
      <c r="LYN426" s="44"/>
      <c r="LYO426" s="44"/>
      <c r="LYP426" s="44"/>
      <c r="LYQ426" s="44"/>
      <c r="LYR426" s="44"/>
      <c r="LYS426" s="44"/>
      <c r="LYT426" s="44"/>
      <c r="LYU426" s="44"/>
      <c r="LYV426" s="44"/>
      <c r="LYW426" s="44"/>
      <c r="LYX426" s="44"/>
      <c r="LYY426" s="44"/>
      <c r="LYZ426" s="44"/>
      <c r="LZA426" s="44"/>
      <c r="LZB426" s="44"/>
      <c r="LZC426" s="44"/>
      <c r="LZD426" s="44"/>
      <c r="LZE426" s="44"/>
      <c r="LZF426" s="44"/>
      <c r="LZG426" s="44"/>
      <c r="LZH426" s="44"/>
      <c r="LZI426" s="44"/>
      <c r="LZJ426" s="44"/>
      <c r="LZK426" s="44"/>
      <c r="LZL426" s="44"/>
      <c r="LZM426" s="44"/>
      <c r="LZN426" s="44"/>
      <c r="LZO426" s="44"/>
      <c r="LZP426" s="44"/>
      <c r="LZQ426" s="44"/>
      <c r="LZR426" s="44"/>
      <c r="LZS426" s="44"/>
      <c r="LZT426" s="44"/>
      <c r="LZU426" s="44"/>
      <c r="LZV426" s="44"/>
      <c r="LZW426" s="44"/>
      <c r="LZX426" s="44"/>
      <c r="LZY426" s="44"/>
      <c r="LZZ426" s="44"/>
      <c r="MAA426" s="44"/>
      <c r="MAB426" s="44"/>
      <c r="MAC426" s="44"/>
      <c r="MAD426" s="44"/>
      <c r="MAE426" s="44"/>
      <c r="MAF426" s="44"/>
      <c r="MAG426" s="44"/>
      <c r="MAH426" s="44"/>
      <c r="MAI426" s="44"/>
      <c r="MAJ426" s="44"/>
      <c r="MAK426" s="44"/>
      <c r="MAL426" s="44"/>
      <c r="MAM426" s="44"/>
      <c r="MAN426" s="44"/>
      <c r="MAO426" s="44"/>
      <c r="MAP426" s="44"/>
      <c r="MAQ426" s="44"/>
      <c r="MAR426" s="44"/>
      <c r="MAS426" s="44"/>
      <c r="MAT426" s="44"/>
      <c r="MAU426" s="44"/>
      <c r="MAV426" s="44"/>
      <c r="MAW426" s="44"/>
      <c r="MAX426" s="44"/>
      <c r="MAY426" s="44"/>
      <c r="MAZ426" s="44"/>
      <c r="MBA426" s="44"/>
      <c r="MBB426" s="44"/>
      <c r="MBC426" s="44"/>
      <c r="MBD426" s="44"/>
      <c r="MBE426" s="44"/>
      <c r="MBF426" s="44"/>
      <c r="MBG426" s="44"/>
      <c r="MBH426" s="44"/>
      <c r="MBI426" s="44"/>
      <c r="MBJ426" s="44"/>
      <c r="MBK426" s="44"/>
      <c r="MBL426" s="44"/>
      <c r="MBM426" s="44"/>
      <c r="MBN426" s="44"/>
      <c r="MBO426" s="44"/>
      <c r="MBP426" s="44"/>
      <c r="MBQ426" s="44"/>
      <c r="MBR426" s="44"/>
      <c r="MBS426" s="44"/>
      <c r="MBT426" s="44"/>
      <c r="MBU426" s="44"/>
      <c r="MBV426" s="44"/>
      <c r="MBW426" s="44"/>
      <c r="MBX426" s="44"/>
      <c r="MBY426" s="44"/>
      <c r="MBZ426" s="44"/>
      <c r="MCA426" s="44"/>
      <c r="MCB426" s="44"/>
      <c r="MCC426" s="44"/>
      <c r="MCD426" s="44"/>
      <c r="MCE426" s="44"/>
      <c r="MCF426" s="44"/>
      <c r="MCG426" s="44"/>
      <c r="MCH426" s="44"/>
      <c r="MCI426" s="44"/>
      <c r="MCJ426" s="44"/>
      <c r="MCK426" s="44"/>
      <c r="MCL426" s="44"/>
      <c r="MCM426" s="44"/>
      <c r="MCN426" s="44"/>
      <c r="MCO426" s="44"/>
      <c r="MCP426" s="44"/>
      <c r="MCQ426" s="44"/>
      <c r="MCR426" s="44"/>
      <c r="MCS426" s="44"/>
      <c r="MCT426" s="44"/>
      <c r="MCU426" s="44"/>
      <c r="MCV426" s="44"/>
      <c r="MCW426" s="44"/>
      <c r="MCX426" s="44"/>
      <c r="MCY426" s="44"/>
      <c r="MCZ426" s="44"/>
      <c r="MDA426" s="44"/>
      <c r="MDB426" s="44"/>
      <c r="MDC426" s="44"/>
      <c r="MDD426" s="44"/>
      <c r="MDE426" s="44"/>
      <c r="MDF426" s="44"/>
      <c r="MDG426" s="44"/>
      <c r="MDH426" s="44"/>
      <c r="MDI426" s="44"/>
      <c r="MDJ426" s="44"/>
      <c r="MDK426" s="44"/>
      <c r="MDL426" s="44"/>
      <c r="MDM426" s="44"/>
      <c r="MDN426" s="44"/>
      <c r="MDO426" s="44"/>
      <c r="MDP426" s="44"/>
      <c r="MDQ426" s="44"/>
      <c r="MDR426" s="44"/>
      <c r="MDS426" s="44"/>
      <c r="MDT426" s="44"/>
      <c r="MDU426" s="44"/>
      <c r="MDV426" s="44"/>
      <c r="MDW426" s="44"/>
      <c r="MDX426" s="44"/>
      <c r="MDY426" s="44"/>
      <c r="MDZ426" s="44"/>
      <c r="MEA426" s="44"/>
      <c r="MEB426" s="44"/>
      <c r="MEC426" s="44"/>
      <c r="MED426" s="44"/>
      <c r="MEE426" s="44"/>
      <c r="MEF426" s="44"/>
      <c r="MEG426" s="44"/>
      <c r="MEH426" s="44"/>
      <c r="MEI426" s="44"/>
      <c r="MEJ426" s="44"/>
      <c r="MEK426" s="44"/>
      <c r="MEL426" s="44"/>
      <c r="MEM426" s="44"/>
      <c r="MEN426" s="44"/>
      <c r="MEO426" s="44"/>
      <c r="MEP426" s="44"/>
      <c r="MEQ426" s="44"/>
      <c r="MER426" s="44"/>
      <c r="MES426" s="44"/>
      <c r="MET426" s="44"/>
      <c r="MEU426" s="44"/>
      <c r="MEV426" s="44"/>
      <c r="MEW426" s="44"/>
      <c r="MEX426" s="44"/>
      <c r="MEY426" s="44"/>
      <c r="MEZ426" s="44"/>
      <c r="MFA426" s="44"/>
      <c r="MFB426" s="44"/>
      <c r="MFC426" s="44"/>
      <c r="MFD426" s="44"/>
      <c r="MFE426" s="44"/>
      <c r="MFF426" s="44"/>
      <c r="MFG426" s="44"/>
      <c r="MFH426" s="44"/>
      <c r="MFI426" s="44"/>
      <c r="MFJ426" s="44"/>
      <c r="MFK426" s="44"/>
      <c r="MFL426" s="44"/>
      <c r="MFM426" s="44"/>
      <c r="MFN426" s="44"/>
      <c r="MFO426" s="44"/>
      <c r="MFP426" s="44"/>
      <c r="MFQ426" s="44"/>
      <c r="MFR426" s="44"/>
      <c r="MFS426" s="44"/>
      <c r="MFT426" s="44"/>
      <c r="MFU426" s="44"/>
      <c r="MFV426" s="44"/>
      <c r="MFW426" s="44"/>
      <c r="MFX426" s="44"/>
      <c r="MFY426" s="44"/>
      <c r="MFZ426" s="44"/>
      <c r="MGA426" s="44"/>
      <c r="MGB426" s="44"/>
      <c r="MGC426" s="44"/>
      <c r="MGD426" s="44"/>
      <c r="MGE426" s="44"/>
      <c r="MGF426" s="44"/>
      <c r="MGG426" s="44"/>
      <c r="MGH426" s="44"/>
      <c r="MGI426" s="44"/>
      <c r="MGJ426" s="44"/>
      <c r="MGK426" s="44"/>
      <c r="MGL426" s="44"/>
      <c r="MGM426" s="44"/>
      <c r="MGN426" s="44"/>
      <c r="MGO426" s="44"/>
      <c r="MGP426" s="44"/>
      <c r="MGQ426" s="44"/>
      <c r="MGR426" s="44"/>
      <c r="MGS426" s="44"/>
      <c r="MGT426" s="44"/>
      <c r="MGU426" s="44"/>
      <c r="MGV426" s="44"/>
      <c r="MGW426" s="44"/>
      <c r="MGX426" s="44"/>
      <c r="MGY426" s="44"/>
      <c r="MGZ426" s="44"/>
      <c r="MHA426" s="44"/>
      <c r="MHB426" s="44"/>
      <c r="MHC426" s="44"/>
      <c r="MHD426" s="44"/>
      <c r="MHE426" s="44"/>
      <c r="MHF426" s="44"/>
      <c r="MHG426" s="44"/>
      <c r="MHH426" s="44"/>
      <c r="MHI426" s="44"/>
      <c r="MHJ426" s="44"/>
      <c r="MHK426" s="44"/>
      <c r="MHL426" s="44"/>
      <c r="MHM426" s="44"/>
      <c r="MHN426" s="44"/>
      <c r="MHO426" s="44"/>
      <c r="MHP426" s="44"/>
      <c r="MHQ426" s="44"/>
      <c r="MHR426" s="44"/>
      <c r="MHS426" s="44"/>
      <c r="MHT426" s="44"/>
      <c r="MHU426" s="44"/>
      <c r="MHV426" s="44"/>
      <c r="MHW426" s="44"/>
      <c r="MHX426" s="44"/>
      <c r="MHY426" s="44"/>
      <c r="MHZ426" s="44"/>
      <c r="MIA426" s="44"/>
      <c r="MIB426" s="44"/>
      <c r="MIC426" s="44"/>
      <c r="MID426" s="44"/>
      <c r="MIE426" s="44"/>
      <c r="MIF426" s="44"/>
      <c r="MIG426" s="44"/>
      <c r="MIH426" s="44"/>
      <c r="MII426" s="44"/>
      <c r="MIJ426" s="44"/>
      <c r="MIK426" s="44"/>
      <c r="MIL426" s="44"/>
      <c r="MIM426" s="44"/>
      <c r="MIN426" s="44"/>
      <c r="MIO426" s="44"/>
      <c r="MIP426" s="44"/>
      <c r="MIQ426" s="44"/>
      <c r="MIR426" s="44"/>
      <c r="MIS426" s="44"/>
      <c r="MIT426" s="44"/>
      <c r="MIU426" s="44"/>
      <c r="MIV426" s="44"/>
      <c r="MIW426" s="44"/>
      <c r="MIX426" s="44"/>
      <c r="MIY426" s="44"/>
      <c r="MIZ426" s="44"/>
      <c r="MJA426" s="44"/>
      <c r="MJB426" s="44"/>
      <c r="MJC426" s="44"/>
      <c r="MJD426" s="44"/>
      <c r="MJE426" s="44"/>
      <c r="MJF426" s="44"/>
      <c r="MJG426" s="44"/>
      <c r="MJH426" s="44"/>
      <c r="MJI426" s="44"/>
      <c r="MJJ426" s="44"/>
      <c r="MJK426" s="44"/>
      <c r="MJL426" s="44"/>
      <c r="MJM426" s="44"/>
      <c r="MJN426" s="44"/>
      <c r="MJO426" s="44"/>
      <c r="MJP426" s="44"/>
      <c r="MJQ426" s="44"/>
      <c r="MJR426" s="44"/>
      <c r="MJS426" s="44"/>
      <c r="MJT426" s="44"/>
      <c r="MJU426" s="44"/>
      <c r="MJV426" s="44"/>
      <c r="MJW426" s="44"/>
      <c r="MJX426" s="44"/>
      <c r="MJY426" s="44"/>
      <c r="MJZ426" s="44"/>
      <c r="MKA426" s="44"/>
      <c r="MKB426" s="44"/>
      <c r="MKC426" s="44"/>
      <c r="MKD426" s="44"/>
      <c r="MKE426" s="44"/>
      <c r="MKF426" s="44"/>
      <c r="MKG426" s="44"/>
      <c r="MKH426" s="44"/>
      <c r="MKI426" s="44"/>
      <c r="MKJ426" s="44"/>
      <c r="MKK426" s="44"/>
      <c r="MKL426" s="44"/>
      <c r="MKM426" s="44"/>
      <c r="MKN426" s="44"/>
      <c r="MKO426" s="44"/>
      <c r="MKP426" s="44"/>
      <c r="MKQ426" s="44"/>
      <c r="MKR426" s="44"/>
      <c r="MKS426" s="44"/>
      <c r="MKT426" s="44"/>
      <c r="MKU426" s="44"/>
      <c r="MKV426" s="44"/>
      <c r="MKW426" s="44"/>
      <c r="MKX426" s="44"/>
      <c r="MKY426" s="44"/>
      <c r="MKZ426" s="44"/>
      <c r="MLA426" s="44"/>
      <c r="MLB426" s="44"/>
      <c r="MLC426" s="44"/>
      <c r="MLD426" s="44"/>
      <c r="MLE426" s="44"/>
      <c r="MLF426" s="44"/>
      <c r="MLG426" s="44"/>
      <c r="MLH426" s="44"/>
      <c r="MLI426" s="44"/>
      <c r="MLJ426" s="44"/>
      <c r="MLK426" s="44"/>
      <c r="MLL426" s="44"/>
      <c r="MLM426" s="44"/>
      <c r="MLN426" s="44"/>
      <c r="MLO426" s="44"/>
      <c r="MLP426" s="44"/>
      <c r="MLQ426" s="44"/>
      <c r="MLR426" s="44"/>
      <c r="MLS426" s="44"/>
      <c r="MLT426" s="44"/>
      <c r="MLU426" s="44"/>
      <c r="MLV426" s="44"/>
      <c r="MLW426" s="44"/>
      <c r="MLX426" s="44"/>
      <c r="MLY426" s="44"/>
      <c r="MLZ426" s="44"/>
      <c r="MMA426" s="44"/>
      <c r="MMB426" s="44"/>
      <c r="MMC426" s="44"/>
      <c r="MMD426" s="44"/>
      <c r="MME426" s="44"/>
      <c r="MMF426" s="44"/>
      <c r="MMG426" s="44"/>
      <c r="MMH426" s="44"/>
      <c r="MMI426" s="44"/>
      <c r="MMJ426" s="44"/>
      <c r="MMK426" s="44"/>
      <c r="MML426" s="44"/>
      <c r="MMM426" s="44"/>
      <c r="MMN426" s="44"/>
      <c r="MMO426" s="44"/>
      <c r="MMP426" s="44"/>
      <c r="MMQ426" s="44"/>
      <c r="MMR426" s="44"/>
      <c r="MMS426" s="44"/>
      <c r="MMT426" s="44"/>
      <c r="MMU426" s="44"/>
      <c r="MMV426" s="44"/>
      <c r="MMW426" s="44"/>
      <c r="MMX426" s="44"/>
      <c r="MMY426" s="44"/>
      <c r="MMZ426" s="44"/>
      <c r="MNA426" s="44"/>
      <c r="MNB426" s="44"/>
      <c r="MNC426" s="44"/>
      <c r="MND426" s="44"/>
      <c r="MNE426" s="44"/>
      <c r="MNF426" s="44"/>
      <c r="MNG426" s="44"/>
      <c r="MNH426" s="44"/>
      <c r="MNI426" s="44"/>
      <c r="MNJ426" s="44"/>
      <c r="MNK426" s="44"/>
      <c r="MNL426" s="44"/>
      <c r="MNM426" s="44"/>
      <c r="MNN426" s="44"/>
      <c r="MNO426" s="44"/>
      <c r="MNP426" s="44"/>
      <c r="MNQ426" s="44"/>
      <c r="MNR426" s="44"/>
      <c r="MNS426" s="44"/>
      <c r="MNT426" s="44"/>
      <c r="MNU426" s="44"/>
      <c r="MNV426" s="44"/>
      <c r="MNW426" s="44"/>
      <c r="MNX426" s="44"/>
      <c r="MNY426" s="44"/>
      <c r="MNZ426" s="44"/>
      <c r="MOA426" s="44"/>
      <c r="MOB426" s="44"/>
      <c r="MOC426" s="44"/>
      <c r="MOD426" s="44"/>
      <c r="MOE426" s="44"/>
      <c r="MOF426" s="44"/>
      <c r="MOG426" s="44"/>
      <c r="MOH426" s="44"/>
      <c r="MOI426" s="44"/>
      <c r="MOJ426" s="44"/>
      <c r="MOK426" s="44"/>
      <c r="MOL426" s="44"/>
      <c r="MOM426" s="44"/>
      <c r="MON426" s="44"/>
      <c r="MOO426" s="44"/>
      <c r="MOP426" s="44"/>
      <c r="MOQ426" s="44"/>
      <c r="MOR426" s="44"/>
      <c r="MOS426" s="44"/>
      <c r="MOT426" s="44"/>
      <c r="MOU426" s="44"/>
      <c r="MOV426" s="44"/>
      <c r="MOW426" s="44"/>
      <c r="MOX426" s="44"/>
      <c r="MOY426" s="44"/>
      <c r="MOZ426" s="44"/>
      <c r="MPA426" s="44"/>
      <c r="MPB426" s="44"/>
      <c r="MPC426" s="44"/>
      <c r="MPD426" s="44"/>
      <c r="MPE426" s="44"/>
      <c r="MPF426" s="44"/>
      <c r="MPG426" s="44"/>
      <c r="MPH426" s="44"/>
      <c r="MPI426" s="44"/>
      <c r="MPJ426" s="44"/>
      <c r="MPK426" s="44"/>
      <c r="MPL426" s="44"/>
      <c r="MPM426" s="44"/>
      <c r="MPN426" s="44"/>
      <c r="MPO426" s="44"/>
      <c r="MPP426" s="44"/>
      <c r="MPQ426" s="44"/>
      <c r="MPR426" s="44"/>
      <c r="MPS426" s="44"/>
      <c r="MPT426" s="44"/>
      <c r="MPU426" s="44"/>
      <c r="MPV426" s="44"/>
      <c r="MPW426" s="44"/>
      <c r="MPX426" s="44"/>
      <c r="MPY426" s="44"/>
      <c r="MPZ426" s="44"/>
      <c r="MQA426" s="44"/>
      <c r="MQB426" s="44"/>
      <c r="MQC426" s="44"/>
      <c r="MQD426" s="44"/>
      <c r="MQE426" s="44"/>
      <c r="MQF426" s="44"/>
      <c r="MQG426" s="44"/>
      <c r="MQH426" s="44"/>
      <c r="MQI426" s="44"/>
      <c r="MQJ426" s="44"/>
      <c r="MQK426" s="44"/>
      <c r="MQL426" s="44"/>
      <c r="MQM426" s="44"/>
      <c r="MQN426" s="44"/>
      <c r="MQO426" s="44"/>
      <c r="MQP426" s="44"/>
      <c r="MQQ426" s="44"/>
      <c r="MQR426" s="44"/>
      <c r="MQS426" s="44"/>
      <c r="MQT426" s="44"/>
      <c r="MQU426" s="44"/>
      <c r="MQV426" s="44"/>
      <c r="MQW426" s="44"/>
      <c r="MQX426" s="44"/>
      <c r="MQY426" s="44"/>
      <c r="MQZ426" s="44"/>
      <c r="MRA426" s="44"/>
      <c r="MRB426" s="44"/>
      <c r="MRC426" s="44"/>
      <c r="MRD426" s="44"/>
      <c r="MRE426" s="44"/>
      <c r="MRF426" s="44"/>
      <c r="MRG426" s="44"/>
      <c r="MRH426" s="44"/>
      <c r="MRI426" s="44"/>
      <c r="MRJ426" s="44"/>
      <c r="MRK426" s="44"/>
      <c r="MRL426" s="44"/>
      <c r="MRM426" s="44"/>
      <c r="MRN426" s="44"/>
      <c r="MRO426" s="44"/>
      <c r="MRP426" s="44"/>
      <c r="MRQ426" s="44"/>
      <c r="MRR426" s="44"/>
      <c r="MRS426" s="44"/>
      <c r="MRT426" s="44"/>
      <c r="MRU426" s="44"/>
      <c r="MRV426" s="44"/>
      <c r="MRW426" s="44"/>
      <c r="MRX426" s="44"/>
      <c r="MRY426" s="44"/>
      <c r="MRZ426" s="44"/>
      <c r="MSA426" s="44"/>
      <c r="MSB426" s="44"/>
      <c r="MSC426" s="44"/>
      <c r="MSD426" s="44"/>
      <c r="MSE426" s="44"/>
      <c r="MSF426" s="44"/>
      <c r="MSG426" s="44"/>
      <c r="MSH426" s="44"/>
      <c r="MSI426" s="44"/>
      <c r="MSJ426" s="44"/>
      <c r="MSK426" s="44"/>
      <c r="MSL426" s="44"/>
      <c r="MSM426" s="44"/>
      <c r="MSN426" s="44"/>
      <c r="MSO426" s="44"/>
      <c r="MSP426" s="44"/>
      <c r="MSQ426" s="44"/>
      <c r="MSR426" s="44"/>
      <c r="MSS426" s="44"/>
      <c r="MST426" s="44"/>
      <c r="MSU426" s="44"/>
      <c r="MSV426" s="44"/>
      <c r="MSW426" s="44"/>
      <c r="MSX426" s="44"/>
      <c r="MSY426" s="44"/>
      <c r="MSZ426" s="44"/>
      <c r="MTA426" s="44"/>
      <c r="MTB426" s="44"/>
      <c r="MTC426" s="44"/>
      <c r="MTD426" s="44"/>
      <c r="MTE426" s="44"/>
      <c r="MTF426" s="44"/>
      <c r="MTG426" s="44"/>
      <c r="MTH426" s="44"/>
      <c r="MTI426" s="44"/>
      <c r="MTJ426" s="44"/>
      <c r="MTK426" s="44"/>
      <c r="MTL426" s="44"/>
      <c r="MTM426" s="44"/>
      <c r="MTN426" s="44"/>
      <c r="MTO426" s="44"/>
      <c r="MTP426" s="44"/>
      <c r="MTQ426" s="44"/>
      <c r="MTR426" s="44"/>
      <c r="MTS426" s="44"/>
      <c r="MTT426" s="44"/>
      <c r="MTU426" s="44"/>
      <c r="MTV426" s="44"/>
      <c r="MTW426" s="44"/>
      <c r="MTX426" s="44"/>
      <c r="MTY426" s="44"/>
      <c r="MTZ426" s="44"/>
      <c r="MUA426" s="44"/>
      <c r="MUB426" s="44"/>
      <c r="MUC426" s="44"/>
      <c r="MUD426" s="44"/>
      <c r="MUE426" s="44"/>
      <c r="MUF426" s="44"/>
      <c r="MUG426" s="44"/>
      <c r="MUH426" s="44"/>
      <c r="MUI426" s="44"/>
      <c r="MUJ426" s="44"/>
      <c r="MUK426" s="44"/>
      <c r="MUL426" s="44"/>
      <c r="MUM426" s="44"/>
      <c r="MUN426" s="44"/>
      <c r="MUO426" s="44"/>
      <c r="MUP426" s="44"/>
      <c r="MUQ426" s="44"/>
      <c r="MUR426" s="44"/>
      <c r="MUS426" s="44"/>
      <c r="MUT426" s="44"/>
      <c r="MUU426" s="44"/>
      <c r="MUV426" s="44"/>
      <c r="MUW426" s="44"/>
      <c r="MUX426" s="44"/>
      <c r="MUY426" s="44"/>
      <c r="MUZ426" s="44"/>
      <c r="MVA426" s="44"/>
      <c r="MVB426" s="44"/>
      <c r="MVC426" s="44"/>
      <c r="MVD426" s="44"/>
      <c r="MVE426" s="44"/>
      <c r="MVF426" s="44"/>
      <c r="MVG426" s="44"/>
      <c r="MVH426" s="44"/>
      <c r="MVI426" s="44"/>
      <c r="MVJ426" s="44"/>
      <c r="MVK426" s="44"/>
      <c r="MVL426" s="44"/>
      <c r="MVM426" s="44"/>
      <c r="MVN426" s="44"/>
      <c r="MVO426" s="44"/>
      <c r="MVP426" s="44"/>
      <c r="MVQ426" s="44"/>
      <c r="MVR426" s="44"/>
      <c r="MVS426" s="44"/>
      <c r="MVT426" s="44"/>
      <c r="MVU426" s="44"/>
      <c r="MVV426" s="44"/>
      <c r="MVW426" s="44"/>
      <c r="MVX426" s="44"/>
      <c r="MVY426" s="44"/>
      <c r="MVZ426" s="44"/>
      <c r="MWA426" s="44"/>
      <c r="MWB426" s="44"/>
      <c r="MWC426" s="44"/>
      <c r="MWD426" s="44"/>
      <c r="MWE426" s="44"/>
      <c r="MWF426" s="44"/>
      <c r="MWG426" s="44"/>
      <c r="MWH426" s="44"/>
      <c r="MWI426" s="44"/>
      <c r="MWJ426" s="44"/>
      <c r="MWK426" s="44"/>
      <c r="MWL426" s="44"/>
      <c r="MWM426" s="44"/>
      <c r="MWN426" s="44"/>
      <c r="MWO426" s="44"/>
      <c r="MWP426" s="44"/>
      <c r="MWQ426" s="44"/>
      <c r="MWR426" s="44"/>
      <c r="MWS426" s="44"/>
      <c r="MWT426" s="44"/>
      <c r="MWU426" s="44"/>
      <c r="MWV426" s="44"/>
      <c r="MWW426" s="44"/>
      <c r="MWX426" s="44"/>
      <c r="MWY426" s="44"/>
      <c r="MWZ426" s="44"/>
      <c r="MXA426" s="44"/>
      <c r="MXB426" s="44"/>
      <c r="MXC426" s="44"/>
      <c r="MXD426" s="44"/>
      <c r="MXE426" s="44"/>
      <c r="MXF426" s="44"/>
      <c r="MXG426" s="44"/>
      <c r="MXH426" s="44"/>
      <c r="MXI426" s="44"/>
      <c r="MXJ426" s="44"/>
      <c r="MXK426" s="44"/>
      <c r="MXL426" s="44"/>
      <c r="MXM426" s="44"/>
      <c r="MXN426" s="44"/>
      <c r="MXO426" s="44"/>
      <c r="MXP426" s="44"/>
      <c r="MXQ426" s="44"/>
      <c r="MXR426" s="44"/>
      <c r="MXS426" s="44"/>
      <c r="MXT426" s="44"/>
      <c r="MXU426" s="44"/>
      <c r="MXV426" s="44"/>
      <c r="MXW426" s="44"/>
      <c r="MXX426" s="44"/>
      <c r="MXY426" s="44"/>
      <c r="MXZ426" s="44"/>
      <c r="MYA426" s="44"/>
      <c r="MYB426" s="44"/>
      <c r="MYC426" s="44"/>
      <c r="MYD426" s="44"/>
      <c r="MYE426" s="44"/>
      <c r="MYF426" s="44"/>
      <c r="MYG426" s="44"/>
      <c r="MYH426" s="44"/>
      <c r="MYI426" s="44"/>
      <c r="MYJ426" s="44"/>
      <c r="MYK426" s="44"/>
      <c r="MYL426" s="44"/>
      <c r="MYM426" s="44"/>
      <c r="MYN426" s="44"/>
      <c r="MYO426" s="44"/>
      <c r="MYP426" s="44"/>
      <c r="MYQ426" s="44"/>
      <c r="MYR426" s="44"/>
      <c r="MYS426" s="44"/>
      <c r="MYT426" s="44"/>
      <c r="MYU426" s="44"/>
      <c r="MYV426" s="44"/>
      <c r="MYW426" s="44"/>
      <c r="MYX426" s="44"/>
      <c r="MYY426" s="44"/>
      <c r="MYZ426" s="44"/>
      <c r="MZA426" s="44"/>
      <c r="MZB426" s="44"/>
      <c r="MZC426" s="44"/>
      <c r="MZD426" s="44"/>
      <c r="MZE426" s="44"/>
      <c r="MZF426" s="44"/>
      <c r="MZG426" s="44"/>
      <c r="MZH426" s="44"/>
      <c r="MZI426" s="44"/>
      <c r="MZJ426" s="44"/>
      <c r="MZK426" s="44"/>
      <c r="MZL426" s="44"/>
      <c r="MZM426" s="44"/>
      <c r="MZN426" s="44"/>
      <c r="MZO426" s="44"/>
      <c r="MZP426" s="44"/>
      <c r="MZQ426" s="44"/>
      <c r="MZR426" s="44"/>
      <c r="MZS426" s="44"/>
      <c r="MZT426" s="44"/>
      <c r="MZU426" s="44"/>
      <c r="MZV426" s="44"/>
      <c r="MZW426" s="44"/>
      <c r="MZX426" s="44"/>
      <c r="MZY426" s="44"/>
      <c r="MZZ426" s="44"/>
      <c r="NAA426" s="44"/>
      <c r="NAB426" s="44"/>
      <c r="NAC426" s="44"/>
      <c r="NAD426" s="44"/>
      <c r="NAE426" s="44"/>
      <c r="NAF426" s="44"/>
      <c r="NAG426" s="44"/>
      <c r="NAH426" s="44"/>
      <c r="NAI426" s="44"/>
      <c r="NAJ426" s="44"/>
      <c r="NAK426" s="44"/>
      <c r="NAL426" s="44"/>
      <c r="NAM426" s="44"/>
      <c r="NAN426" s="44"/>
      <c r="NAO426" s="44"/>
      <c r="NAP426" s="44"/>
      <c r="NAQ426" s="44"/>
      <c r="NAR426" s="44"/>
      <c r="NAS426" s="44"/>
      <c r="NAT426" s="44"/>
      <c r="NAU426" s="44"/>
      <c r="NAV426" s="44"/>
      <c r="NAW426" s="44"/>
      <c r="NAX426" s="44"/>
      <c r="NAY426" s="44"/>
      <c r="NAZ426" s="44"/>
      <c r="NBA426" s="44"/>
      <c r="NBB426" s="44"/>
      <c r="NBC426" s="44"/>
      <c r="NBD426" s="44"/>
      <c r="NBE426" s="44"/>
      <c r="NBF426" s="44"/>
      <c r="NBG426" s="44"/>
      <c r="NBH426" s="44"/>
      <c r="NBI426" s="44"/>
      <c r="NBJ426" s="44"/>
      <c r="NBK426" s="44"/>
      <c r="NBL426" s="44"/>
      <c r="NBM426" s="44"/>
      <c r="NBN426" s="44"/>
      <c r="NBO426" s="44"/>
      <c r="NBP426" s="44"/>
      <c r="NBQ426" s="44"/>
      <c r="NBR426" s="44"/>
      <c r="NBS426" s="44"/>
      <c r="NBT426" s="44"/>
      <c r="NBU426" s="44"/>
      <c r="NBV426" s="44"/>
      <c r="NBW426" s="44"/>
      <c r="NBX426" s="44"/>
      <c r="NBY426" s="44"/>
      <c r="NBZ426" s="44"/>
      <c r="NCA426" s="44"/>
      <c r="NCB426" s="44"/>
      <c r="NCC426" s="44"/>
      <c r="NCD426" s="44"/>
      <c r="NCE426" s="44"/>
      <c r="NCF426" s="44"/>
      <c r="NCG426" s="44"/>
      <c r="NCH426" s="44"/>
      <c r="NCI426" s="44"/>
      <c r="NCJ426" s="44"/>
      <c r="NCK426" s="44"/>
      <c r="NCL426" s="44"/>
      <c r="NCM426" s="44"/>
      <c r="NCN426" s="44"/>
      <c r="NCO426" s="44"/>
      <c r="NCP426" s="44"/>
      <c r="NCQ426" s="44"/>
      <c r="NCR426" s="44"/>
      <c r="NCS426" s="44"/>
      <c r="NCT426" s="44"/>
      <c r="NCU426" s="44"/>
      <c r="NCV426" s="44"/>
      <c r="NCW426" s="44"/>
      <c r="NCX426" s="44"/>
      <c r="NCY426" s="44"/>
      <c r="NCZ426" s="44"/>
      <c r="NDA426" s="44"/>
      <c r="NDB426" s="44"/>
      <c r="NDC426" s="44"/>
      <c r="NDD426" s="44"/>
      <c r="NDE426" s="44"/>
      <c r="NDF426" s="44"/>
      <c r="NDG426" s="44"/>
      <c r="NDH426" s="44"/>
      <c r="NDI426" s="44"/>
      <c r="NDJ426" s="44"/>
      <c r="NDK426" s="44"/>
      <c r="NDL426" s="44"/>
      <c r="NDM426" s="44"/>
      <c r="NDN426" s="44"/>
      <c r="NDO426" s="44"/>
      <c r="NDP426" s="44"/>
      <c r="NDQ426" s="44"/>
      <c r="NDR426" s="44"/>
      <c r="NDS426" s="44"/>
      <c r="NDT426" s="44"/>
      <c r="NDU426" s="44"/>
      <c r="NDV426" s="44"/>
      <c r="NDW426" s="44"/>
      <c r="NDX426" s="44"/>
      <c r="NDY426" s="44"/>
      <c r="NDZ426" s="44"/>
      <c r="NEA426" s="44"/>
      <c r="NEB426" s="44"/>
      <c r="NEC426" s="44"/>
      <c r="NED426" s="44"/>
      <c r="NEE426" s="44"/>
      <c r="NEF426" s="44"/>
      <c r="NEG426" s="44"/>
      <c r="NEH426" s="44"/>
      <c r="NEI426" s="44"/>
      <c r="NEJ426" s="44"/>
      <c r="NEK426" s="44"/>
      <c r="NEL426" s="44"/>
      <c r="NEM426" s="44"/>
      <c r="NEN426" s="44"/>
      <c r="NEO426" s="44"/>
      <c r="NEP426" s="44"/>
      <c r="NEQ426" s="44"/>
      <c r="NER426" s="44"/>
      <c r="NES426" s="44"/>
      <c r="NET426" s="44"/>
      <c r="NEU426" s="44"/>
      <c r="NEV426" s="44"/>
      <c r="NEW426" s="44"/>
      <c r="NEX426" s="44"/>
      <c r="NEY426" s="44"/>
      <c r="NEZ426" s="44"/>
      <c r="NFA426" s="44"/>
      <c r="NFB426" s="44"/>
      <c r="NFC426" s="44"/>
      <c r="NFD426" s="44"/>
      <c r="NFE426" s="44"/>
      <c r="NFF426" s="44"/>
      <c r="NFG426" s="44"/>
      <c r="NFH426" s="44"/>
      <c r="NFI426" s="44"/>
      <c r="NFJ426" s="44"/>
      <c r="NFK426" s="44"/>
      <c r="NFL426" s="44"/>
      <c r="NFM426" s="44"/>
      <c r="NFN426" s="44"/>
      <c r="NFO426" s="44"/>
      <c r="NFP426" s="44"/>
      <c r="NFQ426" s="44"/>
      <c r="NFR426" s="44"/>
      <c r="NFS426" s="44"/>
      <c r="NFT426" s="44"/>
      <c r="NFU426" s="44"/>
      <c r="NFV426" s="44"/>
      <c r="NFW426" s="44"/>
      <c r="NFX426" s="44"/>
      <c r="NFY426" s="44"/>
      <c r="NFZ426" s="44"/>
      <c r="NGA426" s="44"/>
      <c r="NGB426" s="44"/>
      <c r="NGC426" s="44"/>
      <c r="NGD426" s="44"/>
      <c r="NGE426" s="44"/>
      <c r="NGF426" s="44"/>
      <c r="NGG426" s="44"/>
      <c r="NGH426" s="44"/>
      <c r="NGI426" s="44"/>
      <c r="NGJ426" s="44"/>
      <c r="NGK426" s="44"/>
      <c r="NGL426" s="44"/>
      <c r="NGM426" s="44"/>
      <c r="NGN426" s="44"/>
      <c r="NGO426" s="44"/>
      <c r="NGP426" s="44"/>
      <c r="NGQ426" s="44"/>
      <c r="NGR426" s="44"/>
      <c r="NGS426" s="44"/>
      <c r="NGT426" s="44"/>
      <c r="NGU426" s="44"/>
      <c r="NGV426" s="44"/>
      <c r="NGW426" s="44"/>
      <c r="NGX426" s="44"/>
      <c r="NGY426" s="44"/>
      <c r="NGZ426" s="44"/>
      <c r="NHA426" s="44"/>
      <c r="NHB426" s="44"/>
      <c r="NHC426" s="44"/>
      <c r="NHD426" s="44"/>
      <c r="NHE426" s="44"/>
      <c r="NHF426" s="44"/>
      <c r="NHG426" s="44"/>
      <c r="NHH426" s="44"/>
      <c r="NHI426" s="44"/>
      <c r="NHJ426" s="44"/>
      <c r="NHK426" s="44"/>
      <c r="NHL426" s="44"/>
      <c r="NHM426" s="44"/>
      <c r="NHN426" s="44"/>
      <c r="NHO426" s="44"/>
      <c r="NHP426" s="44"/>
      <c r="NHQ426" s="44"/>
      <c r="NHR426" s="44"/>
      <c r="NHS426" s="44"/>
      <c r="NHT426" s="44"/>
      <c r="NHU426" s="44"/>
      <c r="NHV426" s="44"/>
      <c r="NHW426" s="44"/>
      <c r="NHX426" s="44"/>
      <c r="NHY426" s="44"/>
      <c r="NHZ426" s="44"/>
      <c r="NIA426" s="44"/>
      <c r="NIB426" s="44"/>
      <c r="NIC426" s="44"/>
      <c r="NID426" s="44"/>
      <c r="NIE426" s="44"/>
      <c r="NIF426" s="44"/>
      <c r="NIG426" s="44"/>
      <c r="NIH426" s="44"/>
      <c r="NII426" s="44"/>
      <c r="NIJ426" s="44"/>
      <c r="NIK426" s="44"/>
      <c r="NIL426" s="44"/>
      <c r="NIM426" s="44"/>
      <c r="NIN426" s="44"/>
      <c r="NIO426" s="44"/>
      <c r="NIP426" s="44"/>
      <c r="NIQ426" s="44"/>
      <c r="NIR426" s="44"/>
      <c r="NIS426" s="44"/>
      <c r="NIT426" s="44"/>
      <c r="NIU426" s="44"/>
      <c r="NIV426" s="44"/>
      <c r="NIW426" s="44"/>
      <c r="NIX426" s="44"/>
      <c r="NIY426" s="44"/>
      <c r="NIZ426" s="44"/>
      <c r="NJA426" s="44"/>
      <c r="NJB426" s="44"/>
      <c r="NJC426" s="44"/>
      <c r="NJD426" s="44"/>
      <c r="NJE426" s="44"/>
      <c r="NJF426" s="44"/>
      <c r="NJG426" s="44"/>
      <c r="NJH426" s="44"/>
      <c r="NJI426" s="44"/>
      <c r="NJJ426" s="44"/>
      <c r="NJK426" s="44"/>
      <c r="NJL426" s="44"/>
      <c r="NJM426" s="44"/>
      <c r="NJN426" s="44"/>
      <c r="NJO426" s="44"/>
      <c r="NJP426" s="44"/>
      <c r="NJQ426" s="44"/>
      <c r="NJR426" s="44"/>
      <c r="NJS426" s="44"/>
      <c r="NJT426" s="44"/>
      <c r="NJU426" s="44"/>
      <c r="NJV426" s="44"/>
      <c r="NJW426" s="44"/>
      <c r="NJX426" s="44"/>
      <c r="NJY426" s="44"/>
      <c r="NJZ426" s="44"/>
      <c r="NKA426" s="44"/>
      <c r="NKB426" s="44"/>
      <c r="NKC426" s="44"/>
      <c r="NKD426" s="44"/>
      <c r="NKE426" s="44"/>
      <c r="NKF426" s="44"/>
      <c r="NKG426" s="44"/>
      <c r="NKH426" s="44"/>
      <c r="NKI426" s="44"/>
      <c r="NKJ426" s="44"/>
      <c r="NKK426" s="44"/>
      <c r="NKL426" s="44"/>
      <c r="NKM426" s="44"/>
      <c r="NKN426" s="44"/>
      <c r="NKO426" s="44"/>
      <c r="NKP426" s="44"/>
      <c r="NKQ426" s="44"/>
      <c r="NKR426" s="44"/>
      <c r="NKS426" s="44"/>
      <c r="NKT426" s="44"/>
      <c r="NKU426" s="44"/>
      <c r="NKV426" s="44"/>
      <c r="NKW426" s="44"/>
      <c r="NKX426" s="44"/>
      <c r="NKY426" s="44"/>
      <c r="NKZ426" s="44"/>
      <c r="NLA426" s="44"/>
      <c r="NLB426" s="44"/>
      <c r="NLC426" s="44"/>
      <c r="NLD426" s="44"/>
      <c r="NLE426" s="44"/>
      <c r="NLF426" s="44"/>
      <c r="NLG426" s="44"/>
      <c r="NLH426" s="44"/>
      <c r="NLI426" s="44"/>
      <c r="NLJ426" s="44"/>
      <c r="NLK426" s="44"/>
      <c r="NLL426" s="44"/>
      <c r="NLM426" s="44"/>
      <c r="NLN426" s="44"/>
      <c r="NLO426" s="44"/>
      <c r="NLP426" s="44"/>
      <c r="NLQ426" s="44"/>
      <c r="NLR426" s="44"/>
      <c r="NLS426" s="44"/>
      <c r="NLT426" s="44"/>
      <c r="NLU426" s="44"/>
      <c r="NLV426" s="44"/>
      <c r="NLW426" s="44"/>
      <c r="NLX426" s="44"/>
      <c r="NLY426" s="44"/>
      <c r="NLZ426" s="44"/>
      <c r="NMA426" s="44"/>
      <c r="NMB426" s="44"/>
      <c r="NMC426" s="44"/>
      <c r="NMD426" s="44"/>
      <c r="NME426" s="44"/>
      <c r="NMF426" s="44"/>
      <c r="NMG426" s="44"/>
      <c r="NMH426" s="44"/>
      <c r="NMI426" s="44"/>
      <c r="NMJ426" s="44"/>
      <c r="NMK426" s="44"/>
      <c r="NML426" s="44"/>
      <c r="NMM426" s="44"/>
      <c r="NMN426" s="44"/>
      <c r="NMO426" s="44"/>
      <c r="NMP426" s="44"/>
      <c r="NMQ426" s="44"/>
      <c r="NMR426" s="44"/>
      <c r="NMS426" s="44"/>
      <c r="NMT426" s="44"/>
      <c r="NMU426" s="44"/>
      <c r="NMV426" s="44"/>
      <c r="NMW426" s="44"/>
      <c r="NMX426" s="44"/>
      <c r="NMY426" s="44"/>
      <c r="NMZ426" s="44"/>
      <c r="NNA426" s="44"/>
      <c r="NNB426" s="44"/>
      <c r="NNC426" s="44"/>
      <c r="NND426" s="44"/>
      <c r="NNE426" s="44"/>
      <c r="NNF426" s="44"/>
      <c r="NNG426" s="44"/>
      <c r="NNH426" s="44"/>
      <c r="NNI426" s="44"/>
      <c r="NNJ426" s="44"/>
      <c r="NNK426" s="44"/>
      <c r="NNL426" s="44"/>
      <c r="NNM426" s="44"/>
      <c r="NNN426" s="44"/>
      <c r="NNO426" s="44"/>
      <c r="NNP426" s="44"/>
      <c r="NNQ426" s="44"/>
      <c r="NNR426" s="44"/>
      <c r="NNS426" s="44"/>
      <c r="NNT426" s="44"/>
      <c r="NNU426" s="44"/>
      <c r="NNV426" s="44"/>
      <c r="NNW426" s="44"/>
      <c r="NNX426" s="44"/>
      <c r="NNY426" s="44"/>
      <c r="NNZ426" s="44"/>
      <c r="NOA426" s="44"/>
      <c r="NOB426" s="44"/>
      <c r="NOC426" s="44"/>
      <c r="NOD426" s="44"/>
      <c r="NOE426" s="44"/>
      <c r="NOF426" s="44"/>
      <c r="NOG426" s="44"/>
      <c r="NOH426" s="44"/>
      <c r="NOI426" s="44"/>
      <c r="NOJ426" s="44"/>
      <c r="NOK426" s="44"/>
      <c r="NOL426" s="44"/>
      <c r="NOM426" s="44"/>
      <c r="NON426" s="44"/>
      <c r="NOO426" s="44"/>
      <c r="NOP426" s="44"/>
      <c r="NOQ426" s="44"/>
      <c r="NOR426" s="44"/>
      <c r="NOS426" s="44"/>
      <c r="NOT426" s="44"/>
      <c r="NOU426" s="44"/>
      <c r="NOV426" s="44"/>
      <c r="NOW426" s="44"/>
      <c r="NOX426" s="44"/>
      <c r="NOY426" s="44"/>
      <c r="NOZ426" s="44"/>
      <c r="NPA426" s="44"/>
      <c r="NPB426" s="44"/>
      <c r="NPC426" s="44"/>
      <c r="NPD426" s="44"/>
      <c r="NPE426" s="44"/>
      <c r="NPF426" s="44"/>
      <c r="NPG426" s="44"/>
      <c r="NPH426" s="44"/>
      <c r="NPI426" s="44"/>
      <c r="NPJ426" s="44"/>
      <c r="NPK426" s="44"/>
      <c r="NPL426" s="44"/>
      <c r="NPM426" s="44"/>
      <c r="NPN426" s="44"/>
      <c r="NPO426" s="44"/>
      <c r="NPP426" s="44"/>
      <c r="NPQ426" s="44"/>
      <c r="NPR426" s="44"/>
      <c r="NPS426" s="44"/>
      <c r="NPT426" s="44"/>
      <c r="NPU426" s="44"/>
      <c r="NPV426" s="44"/>
      <c r="NPW426" s="44"/>
      <c r="NPX426" s="44"/>
      <c r="NPY426" s="44"/>
      <c r="NPZ426" s="44"/>
      <c r="NQA426" s="44"/>
      <c r="NQB426" s="44"/>
      <c r="NQC426" s="44"/>
      <c r="NQD426" s="44"/>
      <c r="NQE426" s="44"/>
      <c r="NQF426" s="44"/>
      <c r="NQG426" s="44"/>
      <c r="NQH426" s="44"/>
      <c r="NQI426" s="44"/>
      <c r="NQJ426" s="44"/>
      <c r="NQK426" s="44"/>
      <c r="NQL426" s="44"/>
      <c r="NQM426" s="44"/>
      <c r="NQN426" s="44"/>
      <c r="NQO426" s="44"/>
      <c r="NQP426" s="44"/>
      <c r="NQQ426" s="44"/>
      <c r="NQR426" s="44"/>
      <c r="NQS426" s="44"/>
      <c r="NQT426" s="44"/>
      <c r="NQU426" s="44"/>
      <c r="NQV426" s="44"/>
      <c r="NQW426" s="44"/>
      <c r="NQX426" s="44"/>
      <c r="NQY426" s="44"/>
      <c r="NQZ426" s="44"/>
      <c r="NRA426" s="44"/>
      <c r="NRB426" s="44"/>
      <c r="NRC426" s="44"/>
      <c r="NRD426" s="44"/>
      <c r="NRE426" s="44"/>
      <c r="NRF426" s="44"/>
      <c r="NRG426" s="44"/>
      <c r="NRH426" s="44"/>
      <c r="NRI426" s="44"/>
      <c r="NRJ426" s="44"/>
      <c r="NRK426" s="44"/>
      <c r="NRL426" s="44"/>
      <c r="NRM426" s="44"/>
      <c r="NRN426" s="44"/>
      <c r="NRO426" s="44"/>
      <c r="NRP426" s="44"/>
      <c r="NRQ426" s="44"/>
      <c r="NRR426" s="44"/>
      <c r="NRS426" s="44"/>
      <c r="NRT426" s="44"/>
      <c r="NRU426" s="44"/>
      <c r="NRV426" s="44"/>
      <c r="NRW426" s="44"/>
      <c r="NRX426" s="44"/>
      <c r="NRY426" s="44"/>
      <c r="NRZ426" s="44"/>
      <c r="NSA426" s="44"/>
      <c r="NSB426" s="44"/>
      <c r="NSC426" s="44"/>
      <c r="NSD426" s="44"/>
      <c r="NSE426" s="44"/>
      <c r="NSF426" s="44"/>
      <c r="NSG426" s="44"/>
      <c r="NSH426" s="44"/>
      <c r="NSI426" s="44"/>
      <c r="NSJ426" s="44"/>
      <c r="NSK426" s="44"/>
      <c r="NSL426" s="44"/>
      <c r="NSM426" s="44"/>
      <c r="NSN426" s="44"/>
      <c r="NSO426" s="44"/>
      <c r="NSP426" s="44"/>
      <c r="NSQ426" s="44"/>
      <c r="NSR426" s="44"/>
      <c r="NSS426" s="44"/>
      <c r="NST426" s="44"/>
      <c r="NSU426" s="44"/>
      <c r="NSV426" s="44"/>
      <c r="NSW426" s="44"/>
      <c r="NSX426" s="44"/>
      <c r="NSY426" s="44"/>
      <c r="NSZ426" s="44"/>
      <c r="NTA426" s="44"/>
      <c r="NTB426" s="44"/>
      <c r="NTC426" s="44"/>
      <c r="NTD426" s="44"/>
      <c r="NTE426" s="44"/>
      <c r="NTF426" s="44"/>
      <c r="NTG426" s="44"/>
      <c r="NTH426" s="44"/>
      <c r="NTI426" s="44"/>
      <c r="NTJ426" s="44"/>
      <c r="NTK426" s="44"/>
      <c r="NTL426" s="44"/>
      <c r="NTM426" s="44"/>
      <c r="NTN426" s="44"/>
      <c r="NTO426" s="44"/>
      <c r="NTP426" s="44"/>
      <c r="NTQ426" s="44"/>
      <c r="NTR426" s="44"/>
      <c r="NTS426" s="44"/>
      <c r="NTT426" s="44"/>
      <c r="NTU426" s="44"/>
      <c r="NTV426" s="44"/>
      <c r="NTW426" s="44"/>
      <c r="NTX426" s="44"/>
      <c r="NTY426" s="44"/>
      <c r="NTZ426" s="44"/>
      <c r="NUA426" s="44"/>
      <c r="NUB426" s="44"/>
      <c r="NUC426" s="44"/>
      <c r="NUD426" s="44"/>
      <c r="NUE426" s="44"/>
      <c r="NUF426" s="44"/>
      <c r="NUG426" s="44"/>
      <c r="NUH426" s="44"/>
      <c r="NUI426" s="44"/>
      <c r="NUJ426" s="44"/>
      <c r="NUK426" s="44"/>
      <c r="NUL426" s="44"/>
      <c r="NUM426" s="44"/>
      <c r="NUN426" s="44"/>
      <c r="NUO426" s="44"/>
      <c r="NUP426" s="44"/>
      <c r="NUQ426" s="44"/>
      <c r="NUR426" s="44"/>
      <c r="NUS426" s="44"/>
      <c r="NUT426" s="44"/>
      <c r="NUU426" s="44"/>
      <c r="NUV426" s="44"/>
      <c r="NUW426" s="44"/>
      <c r="NUX426" s="44"/>
      <c r="NUY426" s="44"/>
      <c r="NUZ426" s="44"/>
      <c r="NVA426" s="44"/>
      <c r="NVB426" s="44"/>
      <c r="NVC426" s="44"/>
      <c r="NVD426" s="44"/>
      <c r="NVE426" s="44"/>
      <c r="NVF426" s="44"/>
      <c r="NVG426" s="44"/>
      <c r="NVH426" s="44"/>
      <c r="NVI426" s="44"/>
      <c r="NVJ426" s="44"/>
      <c r="NVK426" s="44"/>
      <c r="NVL426" s="44"/>
      <c r="NVM426" s="44"/>
      <c r="NVN426" s="44"/>
      <c r="NVO426" s="44"/>
      <c r="NVP426" s="44"/>
      <c r="NVQ426" s="44"/>
      <c r="NVR426" s="44"/>
      <c r="NVS426" s="44"/>
      <c r="NVT426" s="44"/>
      <c r="NVU426" s="44"/>
      <c r="NVV426" s="44"/>
      <c r="NVW426" s="44"/>
      <c r="NVX426" s="44"/>
      <c r="NVY426" s="44"/>
      <c r="NVZ426" s="44"/>
      <c r="NWA426" s="44"/>
      <c r="NWB426" s="44"/>
      <c r="NWC426" s="44"/>
      <c r="NWD426" s="44"/>
      <c r="NWE426" s="44"/>
      <c r="NWF426" s="44"/>
      <c r="NWG426" s="44"/>
      <c r="NWH426" s="44"/>
      <c r="NWI426" s="44"/>
      <c r="NWJ426" s="44"/>
      <c r="NWK426" s="44"/>
      <c r="NWL426" s="44"/>
      <c r="NWM426" s="44"/>
      <c r="NWN426" s="44"/>
      <c r="NWO426" s="44"/>
      <c r="NWP426" s="44"/>
      <c r="NWQ426" s="44"/>
      <c r="NWR426" s="44"/>
      <c r="NWS426" s="44"/>
      <c r="NWT426" s="44"/>
      <c r="NWU426" s="44"/>
      <c r="NWV426" s="44"/>
      <c r="NWW426" s="44"/>
      <c r="NWX426" s="44"/>
      <c r="NWY426" s="44"/>
      <c r="NWZ426" s="44"/>
      <c r="NXA426" s="44"/>
      <c r="NXB426" s="44"/>
      <c r="NXC426" s="44"/>
      <c r="NXD426" s="44"/>
      <c r="NXE426" s="44"/>
      <c r="NXF426" s="44"/>
      <c r="NXG426" s="44"/>
      <c r="NXH426" s="44"/>
      <c r="NXI426" s="44"/>
      <c r="NXJ426" s="44"/>
      <c r="NXK426" s="44"/>
      <c r="NXL426" s="44"/>
      <c r="NXM426" s="44"/>
      <c r="NXN426" s="44"/>
      <c r="NXO426" s="44"/>
      <c r="NXP426" s="44"/>
      <c r="NXQ426" s="44"/>
      <c r="NXR426" s="44"/>
      <c r="NXS426" s="44"/>
      <c r="NXT426" s="44"/>
      <c r="NXU426" s="44"/>
      <c r="NXV426" s="44"/>
      <c r="NXW426" s="44"/>
      <c r="NXX426" s="44"/>
      <c r="NXY426" s="44"/>
      <c r="NXZ426" s="44"/>
      <c r="NYA426" s="44"/>
      <c r="NYB426" s="44"/>
      <c r="NYC426" s="44"/>
      <c r="NYD426" s="44"/>
      <c r="NYE426" s="44"/>
      <c r="NYF426" s="44"/>
      <c r="NYG426" s="44"/>
      <c r="NYH426" s="44"/>
      <c r="NYI426" s="44"/>
      <c r="NYJ426" s="44"/>
      <c r="NYK426" s="44"/>
      <c r="NYL426" s="44"/>
      <c r="NYM426" s="44"/>
      <c r="NYN426" s="44"/>
      <c r="NYO426" s="44"/>
      <c r="NYP426" s="44"/>
      <c r="NYQ426" s="44"/>
      <c r="NYR426" s="44"/>
      <c r="NYS426" s="44"/>
      <c r="NYT426" s="44"/>
      <c r="NYU426" s="44"/>
      <c r="NYV426" s="44"/>
      <c r="NYW426" s="44"/>
      <c r="NYX426" s="44"/>
      <c r="NYY426" s="44"/>
      <c r="NYZ426" s="44"/>
      <c r="NZA426" s="44"/>
      <c r="NZB426" s="44"/>
      <c r="NZC426" s="44"/>
      <c r="NZD426" s="44"/>
      <c r="NZE426" s="44"/>
      <c r="NZF426" s="44"/>
      <c r="NZG426" s="44"/>
      <c r="NZH426" s="44"/>
      <c r="NZI426" s="44"/>
      <c r="NZJ426" s="44"/>
      <c r="NZK426" s="44"/>
      <c r="NZL426" s="44"/>
      <c r="NZM426" s="44"/>
      <c r="NZN426" s="44"/>
      <c r="NZO426" s="44"/>
      <c r="NZP426" s="44"/>
      <c r="NZQ426" s="44"/>
      <c r="NZR426" s="44"/>
      <c r="NZS426" s="44"/>
      <c r="NZT426" s="44"/>
      <c r="NZU426" s="44"/>
      <c r="NZV426" s="44"/>
      <c r="NZW426" s="44"/>
      <c r="NZX426" s="44"/>
      <c r="NZY426" s="44"/>
      <c r="NZZ426" s="44"/>
      <c r="OAA426" s="44"/>
      <c r="OAB426" s="44"/>
      <c r="OAC426" s="44"/>
      <c r="OAD426" s="44"/>
      <c r="OAE426" s="44"/>
      <c r="OAF426" s="44"/>
      <c r="OAG426" s="44"/>
      <c r="OAH426" s="44"/>
      <c r="OAI426" s="44"/>
      <c r="OAJ426" s="44"/>
      <c r="OAK426" s="44"/>
      <c r="OAL426" s="44"/>
      <c r="OAM426" s="44"/>
      <c r="OAN426" s="44"/>
      <c r="OAO426" s="44"/>
      <c r="OAP426" s="44"/>
      <c r="OAQ426" s="44"/>
      <c r="OAR426" s="44"/>
      <c r="OAS426" s="44"/>
      <c r="OAT426" s="44"/>
      <c r="OAU426" s="44"/>
      <c r="OAV426" s="44"/>
      <c r="OAW426" s="44"/>
      <c r="OAX426" s="44"/>
      <c r="OAY426" s="44"/>
      <c r="OAZ426" s="44"/>
      <c r="OBA426" s="44"/>
      <c r="OBB426" s="44"/>
      <c r="OBC426" s="44"/>
      <c r="OBD426" s="44"/>
      <c r="OBE426" s="44"/>
      <c r="OBF426" s="44"/>
      <c r="OBG426" s="44"/>
      <c r="OBH426" s="44"/>
      <c r="OBI426" s="44"/>
      <c r="OBJ426" s="44"/>
      <c r="OBK426" s="44"/>
      <c r="OBL426" s="44"/>
      <c r="OBM426" s="44"/>
      <c r="OBN426" s="44"/>
      <c r="OBO426" s="44"/>
      <c r="OBP426" s="44"/>
      <c r="OBQ426" s="44"/>
      <c r="OBR426" s="44"/>
      <c r="OBS426" s="44"/>
      <c r="OBT426" s="44"/>
      <c r="OBU426" s="44"/>
      <c r="OBV426" s="44"/>
      <c r="OBW426" s="44"/>
      <c r="OBX426" s="44"/>
      <c r="OBY426" s="44"/>
      <c r="OBZ426" s="44"/>
      <c r="OCA426" s="44"/>
      <c r="OCB426" s="44"/>
      <c r="OCC426" s="44"/>
      <c r="OCD426" s="44"/>
      <c r="OCE426" s="44"/>
      <c r="OCF426" s="44"/>
      <c r="OCG426" s="44"/>
      <c r="OCH426" s="44"/>
      <c r="OCI426" s="44"/>
      <c r="OCJ426" s="44"/>
      <c r="OCK426" s="44"/>
      <c r="OCL426" s="44"/>
      <c r="OCM426" s="44"/>
      <c r="OCN426" s="44"/>
      <c r="OCO426" s="44"/>
      <c r="OCP426" s="44"/>
      <c r="OCQ426" s="44"/>
      <c r="OCR426" s="44"/>
      <c r="OCS426" s="44"/>
      <c r="OCT426" s="44"/>
      <c r="OCU426" s="44"/>
      <c r="OCV426" s="44"/>
      <c r="OCW426" s="44"/>
      <c r="OCX426" s="44"/>
      <c r="OCY426" s="44"/>
      <c r="OCZ426" s="44"/>
      <c r="ODA426" s="44"/>
      <c r="ODB426" s="44"/>
      <c r="ODC426" s="44"/>
      <c r="ODD426" s="44"/>
      <c r="ODE426" s="44"/>
      <c r="ODF426" s="44"/>
      <c r="ODG426" s="44"/>
      <c r="ODH426" s="44"/>
      <c r="ODI426" s="44"/>
      <c r="ODJ426" s="44"/>
      <c r="ODK426" s="44"/>
      <c r="ODL426" s="44"/>
      <c r="ODM426" s="44"/>
      <c r="ODN426" s="44"/>
      <c r="ODO426" s="44"/>
      <c r="ODP426" s="44"/>
      <c r="ODQ426" s="44"/>
      <c r="ODR426" s="44"/>
      <c r="ODS426" s="44"/>
      <c r="ODT426" s="44"/>
      <c r="ODU426" s="44"/>
      <c r="ODV426" s="44"/>
      <c r="ODW426" s="44"/>
      <c r="ODX426" s="44"/>
      <c r="ODY426" s="44"/>
      <c r="ODZ426" s="44"/>
      <c r="OEA426" s="44"/>
      <c r="OEB426" s="44"/>
      <c r="OEC426" s="44"/>
      <c r="OED426" s="44"/>
      <c r="OEE426" s="44"/>
      <c r="OEF426" s="44"/>
      <c r="OEG426" s="44"/>
      <c r="OEH426" s="44"/>
      <c r="OEI426" s="44"/>
      <c r="OEJ426" s="44"/>
      <c r="OEK426" s="44"/>
      <c r="OEL426" s="44"/>
      <c r="OEM426" s="44"/>
      <c r="OEN426" s="44"/>
      <c r="OEO426" s="44"/>
      <c r="OEP426" s="44"/>
      <c r="OEQ426" s="44"/>
      <c r="OER426" s="44"/>
      <c r="OES426" s="44"/>
      <c r="OET426" s="44"/>
      <c r="OEU426" s="44"/>
      <c r="OEV426" s="44"/>
      <c r="OEW426" s="44"/>
      <c r="OEX426" s="44"/>
      <c r="OEY426" s="44"/>
      <c r="OEZ426" s="44"/>
      <c r="OFA426" s="44"/>
      <c r="OFB426" s="44"/>
      <c r="OFC426" s="44"/>
      <c r="OFD426" s="44"/>
      <c r="OFE426" s="44"/>
      <c r="OFF426" s="44"/>
      <c r="OFG426" s="44"/>
      <c r="OFH426" s="44"/>
      <c r="OFI426" s="44"/>
      <c r="OFJ426" s="44"/>
      <c r="OFK426" s="44"/>
      <c r="OFL426" s="44"/>
      <c r="OFM426" s="44"/>
      <c r="OFN426" s="44"/>
      <c r="OFO426" s="44"/>
      <c r="OFP426" s="44"/>
      <c r="OFQ426" s="44"/>
      <c r="OFR426" s="44"/>
      <c r="OFS426" s="44"/>
      <c r="OFT426" s="44"/>
      <c r="OFU426" s="44"/>
      <c r="OFV426" s="44"/>
      <c r="OFW426" s="44"/>
      <c r="OFX426" s="44"/>
      <c r="OFY426" s="44"/>
      <c r="OFZ426" s="44"/>
      <c r="OGA426" s="44"/>
      <c r="OGB426" s="44"/>
      <c r="OGC426" s="44"/>
      <c r="OGD426" s="44"/>
      <c r="OGE426" s="44"/>
      <c r="OGF426" s="44"/>
      <c r="OGG426" s="44"/>
      <c r="OGH426" s="44"/>
      <c r="OGI426" s="44"/>
      <c r="OGJ426" s="44"/>
      <c r="OGK426" s="44"/>
      <c r="OGL426" s="44"/>
      <c r="OGM426" s="44"/>
      <c r="OGN426" s="44"/>
      <c r="OGO426" s="44"/>
      <c r="OGP426" s="44"/>
      <c r="OGQ426" s="44"/>
      <c r="OGR426" s="44"/>
      <c r="OGS426" s="44"/>
      <c r="OGT426" s="44"/>
      <c r="OGU426" s="44"/>
      <c r="OGV426" s="44"/>
      <c r="OGW426" s="44"/>
      <c r="OGX426" s="44"/>
      <c r="OGY426" s="44"/>
      <c r="OGZ426" s="44"/>
      <c r="OHA426" s="44"/>
      <c r="OHB426" s="44"/>
      <c r="OHC426" s="44"/>
      <c r="OHD426" s="44"/>
      <c r="OHE426" s="44"/>
      <c r="OHF426" s="44"/>
      <c r="OHG426" s="44"/>
      <c r="OHH426" s="44"/>
      <c r="OHI426" s="44"/>
      <c r="OHJ426" s="44"/>
      <c r="OHK426" s="44"/>
      <c r="OHL426" s="44"/>
      <c r="OHM426" s="44"/>
      <c r="OHN426" s="44"/>
      <c r="OHO426" s="44"/>
      <c r="OHP426" s="44"/>
      <c r="OHQ426" s="44"/>
      <c r="OHR426" s="44"/>
      <c r="OHS426" s="44"/>
      <c r="OHT426" s="44"/>
      <c r="OHU426" s="44"/>
      <c r="OHV426" s="44"/>
      <c r="OHW426" s="44"/>
      <c r="OHX426" s="44"/>
      <c r="OHY426" s="44"/>
      <c r="OHZ426" s="44"/>
      <c r="OIA426" s="44"/>
      <c r="OIB426" s="44"/>
      <c r="OIC426" s="44"/>
      <c r="OID426" s="44"/>
      <c r="OIE426" s="44"/>
      <c r="OIF426" s="44"/>
      <c r="OIG426" s="44"/>
      <c r="OIH426" s="44"/>
      <c r="OII426" s="44"/>
      <c r="OIJ426" s="44"/>
      <c r="OIK426" s="44"/>
      <c r="OIL426" s="44"/>
      <c r="OIM426" s="44"/>
      <c r="OIN426" s="44"/>
      <c r="OIO426" s="44"/>
      <c r="OIP426" s="44"/>
      <c r="OIQ426" s="44"/>
      <c r="OIR426" s="44"/>
      <c r="OIS426" s="44"/>
      <c r="OIT426" s="44"/>
      <c r="OIU426" s="44"/>
      <c r="OIV426" s="44"/>
      <c r="OIW426" s="44"/>
      <c r="OIX426" s="44"/>
      <c r="OIY426" s="44"/>
      <c r="OIZ426" s="44"/>
      <c r="OJA426" s="44"/>
      <c r="OJB426" s="44"/>
      <c r="OJC426" s="44"/>
      <c r="OJD426" s="44"/>
      <c r="OJE426" s="44"/>
      <c r="OJF426" s="44"/>
      <c r="OJG426" s="44"/>
      <c r="OJH426" s="44"/>
      <c r="OJI426" s="44"/>
      <c r="OJJ426" s="44"/>
      <c r="OJK426" s="44"/>
      <c r="OJL426" s="44"/>
      <c r="OJM426" s="44"/>
      <c r="OJN426" s="44"/>
      <c r="OJO426" s="44"/>
      <c r="OJP426" s="44"/>
      <c r="OJQ426" s="44"/>
      <c r="OJR426" s="44"/>
      <c r="OJS426" s="44"/>
      <c r="OJT426" s="44"/>
      <c r="OJU426" s="44"/>
      <c r="OJV426" s="44"/>
      <c r="OJW426" s="44"/>
      <c r="OJX426" s="44"/>
      <c r="OJY426" s="44"/>
      <c r="OJZ426" s="44"/>
      <c r="OKA426" s="44"/>
      <c r="OKB426" s="44"/>
      <c r="OKC426" s="44"/>
      <c r="OKD426" s="44"/>
      <c r="OKE426" s="44"/>
      <c r="OKF426" s="44"/>
      <c r="OKG426" s="44"/>
      <c r="OKH426" s="44"/>
      <c r="OKI426" s="44"/>
      <c r="OKJ426" s="44"/>
      <c r="OKK426" s="44"/>
      <c r="OKL426" s="44"/>
      <c r="OKM426" s="44"/>
      <c r="OKN426" s="44"/>
      <c r="OKO426" s="44"/>
      <c r="OKP426" s="44"/>
      <c r="OKQ426" s="44"/>
      <c r="OKR426" s="44"/>
      <c r="OKS426" s="44"/>
      <c r="OKT426" s="44"/>
      <c r="OKU426" s="44"/>
      <c r="OKV426" s="44"/>
      <c r="OKW426" s="44"/>
      <c r="OKX426" s="44"/>
      <c r="OKY426" s="44"/>
      <c r="OKZ426" s="44"/>
      <c r="OLA426" s="44"/>
      <c r="OLB426" s="44"/>
      <c r="OLC426" s="44"/>
      <c r="OLD426" s="44"/>
      <c r="OLE426" s="44"/>
      <c r="OLF426" s="44"/>
      <c r="OLG426" s="44"/>
      <c r="OLH426" s="44"/>
      <c r="OLI426" s="44"/>
      <c r="OLJ426" s="44"/>
      <c r="OLK426" s="44"/>
      <c r="OLL426" s="44"/>
      <c r="OLM426" s="44"/>
      <c r="OLN426" s="44"/>
      <c r="OLO426" s="44"/>
      <c r="OLP426" s="44"/>
      <c r="OLQ426" s="44"/>
      <c r="OLR426" s="44"/>
      <c r="OLS426" s="44"/>
      <c r="OLT426" s="44"/>
      <c r="OLU426" s="44"/>
      <c r="OLV426" s="44"/>
      <c r="OLW426" s="44"/>
      <c r="OLX426" s="44"/>
      <c r="OLY426" s="44"/>
      <c r="OLZ426" s="44"/>
      <c r="OMA426" s="44"/>
      <c r="OMB426" s="44"/>
      <c r="OMC426" s="44"/>
      <c r="OMD426" s="44"/>
      <c r="OME426" s="44"/>
      <c r="OMF426" s="44"/>
      <c r="OMG426" s="44"/>
      <c r="OMH426" s="44"/>
      <c r="OMI426" s="44"/>
      <c r="OMJ426" s="44"/>
      <c r="OMK426" s="44"/>
      <c r="OML426" s="44"/>
      <c r="OMM426" s="44"/>
      <c r="OMN426" s="44"/>
      <c r="OMO426" s="44"/>
      <c r="OMP426" s="44"/>
      <c r="OMQ426" s="44"/>
      <c r="OMR426" s="44"/>
      <c r="OMS426" s="44"/>
      <c r="OMT426" s="44"/>
      <c r="OMU426" s="44"/>
      <c r="OMV426" s="44"/>
      <c r="OMW426" s="44"/>
      <c r="OMX426" s="44"/>
      <c r="OMY426" s="44"/>
      <c r="OMZ426" s="44"/>
      <c r="ONA426" s="44"/>
      <c r="ONB426" s="44"/>
      <c r="ONC426" s="44"/>
      <c r="OND426" s="44"/>
      <c r="ONE426" s="44"/>
      <c r="ONF426" s="44"/>
      <c r="ONG426" s="44"/>
      <c r="ONH426" s="44"/>
      <c r="ONI426" s="44"/>
      <c r="ONJ426" s="44"/>
      <c r="ONK426" s="44"/>
      <c r="ONL426" s="44"/>
      <c r="ONM426" s="44"/>
      <c r="ONN426" s="44"/>
      <c r="ONO426" s="44"/>
      <c r="ONP426" s="44"/>
      <c r="ONQ426" s="44"/>
      <c r="ONR426" s="44"/>
      <c r="ONS426" s="44"/>
      <c r="ONT426" s="44"/>
      <c r="ONU426" s="44"/>
      <c r="ONV426" s="44"/>
      <c r="ONW426" s="44"/>
      <c r="ONX426" s="44"/>
      <c r="ONY426" s="44"/>
      <c r="ONZ426" s="44"/>
      <c r="OOA426" s="44"/>
      <c r="OOB426" s="44"/>
      <c r="OOC426" s="44"/>
      <c r="OOD426" s="44"/>
      <c r="OOE426" s="44"/>
      <c r="OOF426" s="44"/>
      <c r="OOG426" s="44"/>
      <c r="OOH426" s="44"/>
      <c r="OOI426" s="44"/>
      <c r="OOJ426" s="44"/>
      <c r="OOK426" s="44"/>
      <c r="OOL426" s="44"/>
      <c r="OOM426" s="44"/>
      <c r="OON426" s="44"/>
      <c r="OOO426" s="44"/>
      <c r="OOP426" s="44"/>
      <c r="OOQ426" s="44"/>
      <c r="OOR426" s="44"/>
      <c r="OOS426" s="44"/>
      <c r="OOT426" s="44"/>
      <c r="OOU426" s="44"/>
      <c r="OOV426" s="44"/>
      <c r="OOW426" s="44"/>
      <c r="OOX426" s="44"/>
      <c r="OOY426" s="44"/>
      <c r="OOZ426" s="44"/>
      <c r="OPA426" s="44"/>
      <c r="OPB426" s="44"/>
      <c r="OPC426" s="44"/>
      <c r="OPD426" s="44"/>
      <c r="OPE426" s="44"/>
      <c r="OPF426" s="44"/>
      <c r="OPG426" s="44"/>
      <c r="OPH426" s="44"/>
      <c r="OPI426" s="44"/>
      <c r="OPJ426" s="44"/>
      <c r="OPK426" s="44"/>
      <c r="OPL426" s="44"/>
      <c r="OPM426" s="44"/>
      <c r="OPN426" s="44"/>
      <c r="OPO426" s="44"/>
      <c r="OPP426" s="44"/>
      <c r="OPQ426" s="44"/>
      <c r="OPR426" s="44"/>
      <c r="OPS426" s="44"/>
      <c r="OPT426" s="44"/>
      <c r="OPU426" s="44"/>
      <c r="OPV426" s="44"/>
      <c r="OPW426" s="44"/>
      <c r="OPX426" s="44"/>
      <c r="OPY426" s="44"/>
      <c r="OPZ426" s="44"/>
      <c r="OQA426" s="44"/>
      <c r="OQB426" s="44"/>
      <c r="OQC426" s="44"/>
      <c r="OQD426" s="44"/>
      <c r="OQE426" s="44"/>
      <c r="OQF426" s="44"/>
      <c r="OQG426" s="44"/>
      <c r="OQH426" s="44"/>
      <c r="OQI426" s="44"/>
      <c r="OQJ426" s="44"/>
      <c r="OQK426" s="44"/>
      <c r="OQL426" s="44"/>
      <c r="OQM426" s="44"/>
      <c r="OQN426" s="44"/>
      <c r="OQO426" s="44"/>
      <c r="OQP426" s="44"/>
      <c r="OQQ426" s="44"/>
      <c r="OQR426" s="44"/>
      <c r="OQS426" s="44"/>
      <c r="OQT426" s="44"/>
      <c r="OQU426" s="44"/>
      <c r="OQV426" s="44"/>
      <c r="OQW426" s="44"/>
      <c r="OQX426" s="44"/>
      <c r="OQY426" s="44"/>
      <c r="OQZ426" s="44"/>
      <c r="ORA426" s="44"/>
      <c r="ORB426" s="44"/>
      <c r="ORC426" s="44"/>
      <c r="ORD426" s="44"/>
      <c r="ORE426" s="44"/>
      <c r="ORF426" s="44"/>
      <c r="ORG426" s="44"/>
      <c r="ORH426" s="44"/>
      <c r="ORI426" s="44"/>
      <c r="ORJ426" s="44"/>
      <c r="ORK426" s="44"/>
      <c r="ORL426" s="44"/>
      <c r="ORM426" s="44"/>
      <c r="ORN426" s="44"/>
      <c r="ORO426" s="44"/>
      <c r="ORP426" s="44"/>
      <c r="ORQ426" s="44"/>
      <c r="ORR426" s="44"/>
      <c r="ORS426" s="44"/>
      <c r="ORT426" s="44"/>
      <c r="ORU426" s="44"/>
      <c r="ORV426" s="44"/>
      <c r="ORW426" s="44"/>
      <c r="ORX426" s="44"/>
      <c r="ORY426" s="44"/>
      <c r="ORZ426" s="44"/>
      <c r="OSA426" s="44"/>
      <c r="OSB426" s="44"/>
      <c r="OSC426" s="44"/>
      <c r="OSD426" s="44"/>
      <c r="OSE426" s="44"/>
      <c r="OSF426" s="44"/>
      <c r="OSG426" s="44"/>
      <c r="OSH426" s="44"/>
      <c r="OSI426" s="44"/>
      <c r="OSJ426" s="44"/>
      <c r="OSK426" s="44"/>
      <c r="OSL426" s="44"/>
      <c r="OSM426" s="44"/>
      <c r="OSN426" s="44"/>
      <c r="OSO426" s="44"/>
      <c r="OSP426" s="44"/>
      <c r="OSQ426" s="44"/>
      <c r="OSR426" s="44"/>
      <c r="OSS426" s="44"/>
      <c r="OST426" s="44"/>
      <c r="OSU426" s="44"/>
      <c r="OSV426" s="44"/>
      <c r="OSW426" s="44"/>
      <c r="OSX426" s="44"/>
      <c r="OSY426" s="44"/>
      <c r="OSZ426" s="44"/>
      <c r="OTA426" s="44"/>
      <c r="OTB426" s="44"/>
      <c r="OTC426" s="44"/>
      <c r="OTD426" s="44"/>
      <c r="OTE426" s="44"/>
      <c r="OTF426" s="44"/>
      <c r="OTG426" s="44"/>
      <c r="OTH426" s="44"/>
      <c r="OTI426" s="44"/>
      <c r="OTJ426" s="44"/>
      <c r="OTK426" s="44"/>
      <c r="OTL426" s="44"/>
      <c r="OTM426" s="44"/>
      <c r="OTN426" s="44"/>
      <c r="OTO426" s="44"/>
      <c r="OTP426" s="44"/>
      <c r="OTQ426" s="44"/>
      <c r="OTR426" s="44"/>
      <c r="OTS426" s="44"/>
      <c r="OTT426" s="44"/>
      <c r="OTU426" s="44"/>
      <c r="OTV426" s="44"/>
      <c r="OTW426" s="44"/>
      <c r="OTX426" s="44"/>
      <c r="OTY426" s="44"/>
      <c r="OTZ426" s="44"/>
      <c r="OUA426" s="44"/>
      <c r="OUB426" s="44"/>
      <c r="OUC426" s="44"/>
      <c r="OUD426" s="44"/>
      <c r="OUE426" s="44"/>
      <c r="OUF426" s="44"/>
      <c r="OUG426" s="44"/>
      <c r="OUH426" s="44"/>
      <c r="OUI426" s="44"/>
      <c r="OUJ426" s="44"/>
      <c r="OUK426" s="44"/>
      <c r="OUL426" s="44"/>
      <c r="OUM426" s="44"/>
      <c r="OUN426" s="44"/>
      <c r="OUO426" s="44"/>
      <c r="OUP426" s="44"/>
      <c r="OUQ426" s="44"/>
      <c r="OUR426" s="44"/>
      <c r="OUS426" s="44"/>
      <c r="OUT426" s="44"/>
      <c r="OUU426" s="44"/>
      <c r="OUV426" s="44"/>
      <c r="OUW426" s="44"/>
      <c r="OUX426" s="44"/>
      <c r="OUY426" s="44"/>
      <c r="OUZ426" s="44"/>
      <c r="OVA426" s="44"/>
      <c r="OVB426" s="44"/>
      <c r="OVC426" s="44"/>
      <c r="OVD426" s="44"/>
      <c r="OVE426" s="44"/>
      <c r="OVF426" s="44"/>
      <c r="OVG426" s="44"/>
      <c r="OVH426" s="44"/>
      <c r="OVI426" s="44"/>
      <c r="OVJ426" s="44"/>
      <c r="OVK426" s="44"/>
      <c r="OVL426" s="44"/>
      <c r="OVM426" s="44"/>
      <c r="OVN426" s="44"/>
      <c r="OVO426" s="44"/>
      <c r="OVP426" s="44"/>
      <c r="OVQ426" s="44"/>
      <c r="OVR426" s="44"/>
      <c r="OVS426" s="44"/>
      <c r="OVT426" s="44"/>
      <c r="OVU426" s="44"/>
      <c r="OVV426" s="44"/>
      <c r="OVW426" s="44"/>
      <c r="OVX426" s="44"/>
      <c r="OVY426" s="44"/>
      <c r="OVZ426" s="44"/>
      <c r="OWA426" s="44"/>
      <c r="OWB426" s="44"/>
      <c r="OWC426" s="44"/>
      <c r="OWD426" s="44"/>
      <c r="OWE426" s="44"/>
      <c r="OWF426" s="44"/>
      <c r="OWG426" s="44"/>
      <c r="OWH426" s="44"/>
      <c r="OWI426" s="44"/>
      <c r="OWJ426" s="44"/>
      <c r="OWK426" s="44"/>
      <c r="OWL426" s="44"/>
      <c r="OWM426" s="44"/>
      <c r="OWN426" s="44"/>
      <c r="OWO426" s="44"/>
      <c r="OWP426" s="44"/>
      <c r="OWQ426" s="44"/>
      <c r="OWR426" s="44"/>
      <c r="OWS426" s="44"/>
      <c r="OWT426" s="44"/>
      <c r="OWU426" s="44"/>
      <c r="OWV426" s="44"/>
      <c r="OWW426" s="44"/>
      <c r="OWX426" s="44"/>
      <c r="OWY426" s="44"/>
      <c r="OWZ426" s="44"/>
      <c r="OXA426" s="44"/>
      <c r="OXB426" s="44"/>
      <c r="OXC426" s="44"/>
      <c r="OXD426" s="44"/>
      <c r="OXE426" s="44"/>
      <c r="OXF426" s="44"/>
      <c r="OXG426" s="44"/>
      <c r="OXH426" s="44"/>
      <c r="OXI426" s="44"/>
      <c r="OXJ426" s="44"/>
      <c r="OXK426" s="44"/>
      <c r="OXL426" s="44"/>
      <c r="OXM426" s="44"/>
      <c r="OXN426" s="44"/>
      <c r="OXO426" s="44"/>
      <c r="OXP426" s="44"/>
      <c r="OXQ426" s="44"/>
      <c r="OXR426" s="44"/>
      <c r="OXS426" s="44"/>
      <c r="OXT426" s="44"/>
      <c r="OXU426" s="44"/>
      <c r="OXV426" s="44"/>
      <c r="OXW426" s="44"/>
      <c r="OXX426" s="44"/>
      <c r="OXY426" s="44"/>
      <c r="OXZ426" s="44"/>
      <c r="OYA426" s="44"/>
      <c r="OYB426" s="44"/>
      <c r="OYC426" s="44"/>
      <c r="OYD426" s="44"/>
      <c r="OYE426" s="44"/>
      <c r="OYF426" s="44"/>
      <c r="OYG426" s="44"/>
      <c r="OYH426" s="44"/>
      <c r="OYI426" s="44"/>
      <c r="OYJ426" s="44"/>
      <c r="OYK426" s="44"/>
      <c r="OYL426" s="44"/>
      <c r="OYM426" s="44"/>
      <c r="OYN426" s="44"/>
      <c r="OYO426" s="44"/>
      <c r="OYP426" s="44"/>
      <c r="OYQ426" s="44"/>
      <c r="OYR426" s="44"/>
      <c r="OYS426" s="44"/>
      <c r="OYT426" s="44"/>
      <c r="OYU426" s="44"/>
      <c r="OYV426" s="44"/>
      <c r="OYW426" s="44"/>
      <c r="OYX426" s="44"/>
      <c r="OYY426" s="44"/>
      <c r="OYZ426" s="44"/>
      <c r="OZA426" s="44"/>
      <c r="OZB426" s="44"/>
      <c r="OZC426" s="44"/>
      <c r="OZD426" s="44"/>
      <c r="OZE426" s="44"/>
      <c r="OZF426" s="44"/>
      <c r="OZG426" s="44"/>
      <c r="OZH426" s="44"/>
      <c r="OZI426" s="44"/>
      <c r="OZJ426" s="44"/>
      <c r="OZK426" s="44"/>
      <c r="OZL426" s="44"/>
      <c r="OZM426" s="44"/>
      <c r="OZN426" s="44"/>
      <c r="OZO426" s="44"/>
      <c r="OZP426" s="44"/>
      <c r="OZQ426" s="44"/>
      <c r="OZR426" s="44"/>
      <c r="OZS426" s="44"/>
      <c r="OZT426" s="44"/>
      <c r="OZU426" s="44"/>
      <c r="OZV426" s="44"/>
      <c r="OZW426" s="44"/>
      <c r="OZX426" s="44"/>
      <c r="OZY426" s="44"/>
      <c r="OZZ426" s="44"/>
      <c r="PAA426" s="44"/>
      <c r="PAB426" s="44"/>
      <c r="PAC426" s="44"/>
      <c r="PAD426" s="44"/>
      <c r="PAE426" s="44"/>
      <c r="PAF426" s="44"/>
      <c r="PAG426" s="44"/>
      <c r="PAH426" s="44"/>
      <c r="PAI426" s="44"/>
      <c r="PAJ426" s="44"/>
      <c r="PAK426" s="44"/>
      <c r="PAL426" s="44"/>
      <c r="PAM426" s="44"/>
      <c r="PAN426" s="44"/>
      <c r="PAO426" s="44"/>
      <c r="PAP426" s="44"/>
      <c r="PAQ426" s="44"/>
      <c r="PAR426" s="44"/>
      <c r="PAS426" s="44"/>
      <c r="PAT426" s="44"/>
      <c r="PAU426" s="44"/>
      <c r="PAV426" s="44"/>
      <c r="PAW426" s="44"/>
      <c r="PAX426" s="44"/>
      <c r="PAY426" s="44"/>
      <c r="PAZ426" s="44"/>
      <c r="PBA426" s="44"/>
      <c r="PBB426" s="44"/>
      <c r="PBC426" s="44"/>
      <c r="PBD426" s="44"/>
      <c r="PBE426" s="44"/>
      <c r="PBF426" s="44"/>
      <c r="PBG426" s="44"/>
      <c r="PBH426" s="44"/>
      <c r="PBI426" s="44"/>
      <c r="PBJ426" s="44"/>
      <c r="PBK426" s="44"/>
      <c r="PBL426" s="44"/>
      <c r="PBM426" s="44"/>
      <c r="PBN426" s="44"/>
      <c r="PBO426" s="44"/>
      <c r="PBP426" s="44"/>
      <c r="PBQ426" s="44"/>
      <c r="PBR426" s="44"/>
      <c r="PBS426" s="44"/>
      <c r="PBT426" s="44"/>
      <c r="PBU426" s="44"/>
      <c r="PBV426" s="44"/>
      <c r="PBW426" s="44"/>
      <c r="PBX426" s="44"/>
      <c r="PBY426" s="44"/>
      <c r="PBZ426" s="44"/>
      <c r="PCA426" s="44"/>
      <c r="PCB426" s="44"/>
      <c r="PCC426" s="44"/>
      <c r="PCD426" s="44"/>
      <c r="PCE426" s="44"/>
      <c r="PCF426" s="44"/>
      <c r="PCG426" s="44"/>
      <c r="PCH426" s="44"/>
      <c r="PCI426" s="44"/>
      <c r="PCJ426" s="44"/>
      <c r="PCK426" s="44"/>
      <c r="PCL426" s="44"/>
      <c r="PCM426" s="44"/>
      <c r="PCN426" s="44"/>
      <c r="PCO426" s="44"/>
      <c r="PCP426" s="44"/>
      <c r="PCQ426" s="44"/>
      <c r="PCR426" s="44"/>
      <c r="PCS426" s="44"/>
      <c r="PCT426" s="44"/>
      <c r="PCU426" s="44"/>
      <c r="PCV426" s="44"/>
      <c r="PCW426" s="44"/>
      <c r="PCX426" s="44"/>
      <c r="PCY426" s="44"/>
      <c r="PCZ426" s="44"/>
      <c r="PDA426" s="44"/>
      <c r="PDB426" s="44"/>
      <c r="PDC426" s="44"/>
      <c r="PDD426" s="44"/>
      <c r="PDE426" s="44"/>
      <c r="PDF426" s="44"/>
      <c r="PDG426" s="44"/>
      <c r="PDH426" s="44"/>
      <c r="PDI426" s="44"/>
      <c r="PDJ426" s="44"/>
      <c r="PDK426" s="44"/>
      <c r="PDL426" s="44"/>
      <c r="PDM426" s="44"/>
      <c r="PDN426" s="44"/>
      <c r="PDO426" s="44"/>
      <c r="PDP426" s="44"/>
      <c r="PDQ426" s="44"/>
      <c r="PDR426" s="44"/>
      <c r="PDS426" s="44"/>
      <c r="PDT426" s="44"/>
      <c r="PDU426" s="44"/>
      <c r="PDV426" s="44"/>
      <c r="PDW426" s="44"/>
      <c r="PDX426" s="44"/>
      <c r="PDY426" s="44"/>
      <c r="PDZ426" s="44"/>
      <c r="PEA426" s="44"/>
      <c r="PEB426" s="44"/>
      <c r="PEC426" s="44"/>
      <c r="PED426" s="44"/>
      <c r="PEE426" s="44"/>
      <c r="PEF426" s="44"/>
      <c r="PEG426" s="44"/>
      <c r="PEH426" s="44"/>
      <c r="PEI426" s="44"/>
      <c r="PEJ426" s="44"/>
      <c r="PEK426" s="44"/>
      <c r="PEL426" s="44"/>
      <c r="PEM426" s="44"/>
      <c r="PEN426" s="44"/>
      <c r="PEO426" s="44"/>
      <c r="PEP426" s="44"/>
      <c r="PEQ426" s="44"/>
      <c r="PER426" s="44"/>
      <c r="PES426" s="44"/>
      <c r="PET426" s="44"/>
      <c r="PEU426" s="44"/>
      <c r="PEV426" s="44"/>
      <c r="PEW426" s="44"/>
      <c r="PEX426" s="44"/>
      <c r="PEY426" s="44"/>
      <c r="PEZ426" s="44"/>
      <c r="PFA426" s="44"/>
      <c r="PFB426" s="44"/>
      <c r="PFC426" s="44"/>
      <c r="PFD426" s="44"/>
      <c r="PFE426" s="44"/>
      <c r="PFF426" s="44"/>
      <c r="PFG426" s="44"/>
      <c r="PFH426" s="44"/>
      <c r="PFI426" s="44"/>
      <c r="PFJ426" s="44"/>
      <c r="PFK426" s="44"/>
      <c r="PFL426" s="44"/>
      <c r="PFM426" s="44"/>
      <c r="PFN426" s="44"/>
      <c r="PFO426" s="44"/>
      <c r="PFP426" s="44"/>
      <c r="PFQ426" s="44"/>
      <c r="PFR426" s="44"/>
      <c r="PFS426" s="44"/>
      <c r="PFT426" s="44"/>
      <c r="PFU426" s="44"/>
      <c r="PFV426" s="44"/>
      <c r="PFW426" s="44"/>
      <c r="PFX426" s="44"/>
      <c r="PFY426" s="44"/>
      <c r="PFZ426" s="44"/>
      <c r="PGA426" s="44"/>
      <c r="PGB426" s="44"/>
      <c r="PGC426" s="44"/>
      <c r="PGD426" s="44"/>
      <c r="PGE426" s="44"/>
      <c r="PGF426" s="44"/>
      <c r="PGG426" s="44"/>
      <c r="PGH426" s="44"/>
      <c r="PGI426" s="44"/>
      <c r="PGJ426" s="44"/>
      <c r="PGK426" s="44"/>
      <c r="PGL426" s="44"/>
      <c r="PGM426" s="44"/>
      <c r="PGN426" s="44"/>
      <c r="PGO426" s="44"/>
      <c r="PGP426" s="44"/>
      <c r="PGQ426" s="44"/>
      <c r="PGR426" s="44"/>
      <c r="PGS426" s="44"/>
      <c r="PGT426" s="44"/>
      <c r="PGU426" s="44"/>
      <c r="PGV426" s="44"/>
      <c r="PGW426" s="44"/>
      <c r="PGX426" s="44"/>
      <c r="PGY426" s="44"/>
      <c r="PGZ426" s="44"/>
      <c r="PHA426" s="44"/>
      <c r="PHB426" s="44"/>
      <c r="PHC426" s="44"/>
      <c r="PHD426" s="44"/>
      <c r="PHE426" s="44"/>
      <c r="PHF426" s="44"/>
      <c r="PHG426" s="44"/>
      <c r="PHH426" s="44"/>
      <c r="PHI426" s="44"/>
      <c r="PHJ426" s="44"/>
      <c r="PHK426" s="44"/>
      <c r="PHL426" s="44"/>
      <c r="PHM426" s="44"/>
      <c r="PHN426" s="44"/>
      <c r="PHO426" s="44"/>
      <c r="PHP426" s="44"/>
      <c r="PHQ426" s="44"/>
      <c r="PHR426" s="44"/>
      <c r="PHS426" s="44"/>
      <c r="PHT426" s="44"/>
      <c r="PHU426" s="44"/>
      <c r="PHV426" s="44"/>
      <c r="PHW426" s="44"/>
      <c r="PHX426" s="44"/>
      <c r="PHY426" s="44"/>
      <c r="PHZ426" s="44"/>
      <c r="PIA426" s="44"/>
      <c r="PIB426" s="44"/>
      <c r="PIC426" s="44"/>
      <c r="PID426" s="44"/>
      <c r="PIE426" s="44"/>
      <c r="PIF426" s="44"/>
      <c r="PIG426" s="44"/>
      <c r="PIH426" s="44"/>
      <c r="PII426" s="44"/>
      <c r="PIJ426" s="44"/>
      <c r="PIK426" s="44"/>
      <c r="PIL426" s="44"/>
      <c r="PIM426" s="44"/>
      <c r="PIN426" s="44"/>
      <c r="PIO426" s="44"/>
      <c r="PIP426" s="44"/>
      <c r="PIQ426" s="44"/>
      <c r="PIR426" s="44"/>
      <c r="PIS426" s="44"/>
      <c r="PIT426" s="44"/>
      <c r="PIU426" s="44"/>
      <c r="PIV426" s="44"/>
      <c r="PIW426" s="44"/>
      <c r="PIX426" s="44"/>
      <c r="PIY426" s="44"/>
      <c r="PIZ426" s="44"/>
      <c r="PJA426" s="44"/>
      <c r="PJB426" s="44"/>
      <c r="PJC426" s="44"/>
      <c r="PJD426" s="44"/>
      <c r="PJE426" s="44"/>
      <c r="PJF426" s="44"/>
      <c r="PJG426" s="44"/>
      <c r="PJH426" s="44"/>
      <c r="PJI426" s="44"/>
      <c r="PJJ426" s="44"/>
      <c r="PJK426" s="44"/>
      <c r="PJL426" s="44"/>
      <c r="PJM426" s="44"/>
      <c r="PJN426" s="44"/>
      <c r="PJO426" s="44"/>
      <c r="PJP426" s="44"/>
      <c r="PJQ426" s="44"/>
      <c r="PJR426" s="44"/>
      <c r="PJS426" s="44"/>
      <c r="PJT426" s="44"/>
      <c r="PJU426" s="44"/>
      <c r="PJV426" s="44"/>
      <c r="PJW426" s="44"/>
      <c r="PJX426" s="44"/>
      <c r="PJY426" s="44"/>
      <c r="PJZ426" s="44"/>
      <c r="PKA426" s="44"/>
      <c r="PKB426" s="44"/>
      <c r="PKC426" s="44"/>
      <c r="PKD426" s="44"/>
      <c r="PKE426" s="44"/>
      <c r="PKF426" s="44"/>
      <c r="PKG426" s="44"/>
      <c r="PKH426" s="44"/>
      <c r="PKI426" s="44"/>
      <c r="PKJ426" s="44"/>
      <c r="PKK426" s="44"/>
      <c r="PKL426" s="44"/>
      <c r="PKM426" s="44"/>
      <c r="PKN426" s="44"/>
      <c r="PKO426" s="44"/>
      <c r="PKP426" s="44"/>
      <c r="PKQ426" s="44"/>
      <c r="PKR426" s="44"/>
      <c r="PKS426" s="44"/>
      <c r="PKT426" s="44"/>
      <c r="PKU426" s="44"/>
      <c r="PKV426" s="44"/>
      <c r="PKW426" s="44"/>
      <c r="PKX426" s="44"/>
      <c r="PKY426" s="44"/>
      <c r="PKZ426" s="44"/>
      <c r="PLA426" s="44"/>
      <c r="PLB426" s="44"/>
      <c r="PLC426" s="44"/>
      <c r="PLD426" s="44"/>
      <c r="PLE426" s="44"/>
      <c r="PLF426" s="44"/>
      <c r="PLG426" s="44"/>
      <c r="PLH426" s="44"/>
      <c r="PLI426" s="44"/>
      <c r="PLJ426" s="44"/>
      <c r="PLK426" s="44"/>
      <c r="PLL426" s="44"/>
      <c r="PLM426" s="44"/>
      <c r="PLN426" s="44"/>
      <c r="PLO426" s="44"/>
      <c r="PLP426" s="44"/>
      <c r="PLQ426" s="44"/>
      <c r="PLR426" s="44"/>
      <c r="PLS426" s="44"/>
      <c r="PLT426" s="44"/>
      <c r="PLU426" s="44"/>
      <c r="PLV426" s="44"/>
      <c r="PLW426" s="44"/>
      <c r="PLX426" s="44"/>
      <c r="PLY426" s="44"/>
      <c r="PLZ426" s="44"/>
      <c r="PMA426" s="44"/>
      <c r="PMB426" s="44"/>
      <c r="PMC426" s="44"/>
      <c r="PMD426" s="44"/>
      <c r="PME426" s="44"/>
      <c r="PMF426" s="44"/>
      <c r="PMG426" s="44"/>
      <c r="PMH426" s="44"/>
      <c r="PMI426" s="44"/>
      <c r="PMJ426" s="44"/>
      <c r="PMK426" s="44"/>
      <c r="PML426" s="44"/>
      <c r="PMM426" s="44"/>
      <c r="PMN426" s="44"/>
      <c r="PMO426" s="44"/>
      <c r="PMP426" s="44"/>
      <c r="PMQ426" s="44"/>
      <c r="PMR426" s="44"/>
      <c r="PMS426" s="44"/>
      <c r="PMT426" s="44"/>
      <c r="PMU426" s="44"/>
      <c r="PMV426" s="44"/>
      <c r="PMW426" s="44"/>
      <c r="PMX426" s="44"/>
      <c r="PMY426" s="44"/>
      <c r="PMZ426" s="44"/>
      <c r="PNA426" s="44"/>
      <c r="PNB426" s="44"/>
      <c r="PNC426" s="44"/>
      <c r="PND426" s="44"/>
      <c r="PNE426" s="44"/>
      <c r="PNF426" s="44"/>
      <c r="PNG426" s="44"/>
      <c r="PNH426" s="44"/>
      <c r="PNI426" s="44"/>
      <c r="PNJ426" s="44"/>
      <c r="PNK426" s="44"/>
      <c r="PNL426" s="44"/>
      <c r="PNM426" s="44"/>
      <c r="PNN426" s="44"/>
      <c r="PNO426" s="44"/>
      <c r="PNP426" s="44"/>
      <c r="PNQ426" s="44"/>
      <c r="PNR426" s="44"/>
      <c r="PNS426" s="44"/>
      <c r="PNT426" s="44"/>
      <c r="PNU426" s="44"/>
      <c r="PNV426" s="44"/>
      <c r="PNW426" s="44"/>
      <c r="PNX426" s="44"/>
      <c r="PNY426" s="44"/>
      <c r="PNZ426" s="44"/>
      <c r="POA426" s="44"/>
      <c r="POB426" s="44"/>
      <c r="POC426" s="44"/>
      <c r="POD426" s="44"/>
      <c r="POE426" s="44"/>
      <c r="POF426" s="44"/>
      <c r="POG426" s="44"/>
      <c r="POH426" s="44"/>
      <c r="POI426" s="44"/>
      <c r="POJ426" s="44"/>
      <c r="POK426" s="44"/>
      <c r="POL426" s="44"/>
      <c r="POM426" s="44"/>
      <c r="PON426" s="44"/>
      <c r="POO426" s="44"/>
      <c r="POP426" s="44"/>
      <c r="POQ426" s="44"/>
      <c r="POR426" s="44"/>
      <c r="POS426" s="44"/>
      <c r="POT426" s="44"/>
      <c r="POU426" s="44"/>
      <c r="POV426" s="44"/>
      <c r="POW426" s="44"/>
      <c r="POX426" s="44"/>
      <c r="POY426" s="44"/>
      <c r="POZ426" s="44"/>
      <c r="PPA426" s="44"/>
      <c r="PPB426" s="44"/>
      <c r="PPC426" s="44"/>
      <c r="PPD426" s="44"/>
      <c r="PPE426" s="44"/>
      <c r="PPF426" s="44"/>
      <c r="PPG426" s="44"/>
      <c r="PPH426" s="44"/>
      <c r="PPI426" s="44"/>
      <c r="PPJ426" s="44"/>
      <c r="PPK426" s="44"/>
      <c r="PPL426" s="44"/>
      <c r="PPM426" s="44"/>
      <c r="PPN426" s="44"/>
      <c r="PPO426" s="44"/>
      <c r="PPP426" s="44"/>
      <c r="PPQ426" s="44"/>
      <c r="PPR426" s="44"/>
      <c r="PPS426" s="44"/>
      <c r="PPT426" s="44"/>
      <c r="PPU426" s="44"/>
      <c r="PPV426" s="44"/>
      <c r="PPW426" s="44"/>
      <c r="PPX426" s="44"/>
      <c r="PPY426" s="44"/>
      <c r="PPZ426" s="44"/>
      <c r="PQA426" s="44"/>
      <c r="PQB426" s="44"/>
      <c r="PQC426" s="44"/>
      <c r="PQD426" s="44"/>
      <c r="PQE426" s="44"/>
      <c r="PQF426" s="44"/>
      <c r="PQG426" s="44"/>
      <c r="PQH426" s="44"/>
      <c r="PQI426" s="44"/>
      <c r="PQJ426" s="44"/>
      <c r="PQK426" s="44"/>
      <c r="PQL426" s="44"/>
      <c r="PQM426" s="44"/>
      <c r="PQN426" s="44"/>
      <c r="PQO426" s="44"/>
      <c r="PQP426" s="44"/>
      <c r="PQQ426" s="44"/>
      <c r="PQR426" s="44"/>
      <c r="PQS426" s="44"/>
      <c r="PQT426" s="44"/>
      <c r="PQU426" s="44"/>
      <c r="PQV426" s="44"/>
      <c r="PQW426" s="44"/>
      <c r="PQX426" s="44"/>
      <c r="PQY426" s="44"/>
      <c r="PQZ426" s="44"/>
      <c r="PRA426" s="44"/>
      <c r="PRB426" s="44"/>
      <c r="PRC426" s="44"/>
      <c r="PRD426" s="44"/>
      <c r="PRE426" s="44"/>
      <c r="PRF426" s="44"/>
      <c r="PRG426" s="44"/>
      <c r="PRH426" s="44"/>
      <c r="PRI426" s="44"/>
      <c r="PRJ426" s="44"/>
      <c r="PRK426" s="44"/>
      <c r="PRL426" s="44"/>
      <c r="PRM426" s="44"/>
      <c r="PRN426" s="44"/>
      <c r="PRO426" s="44"/>
      <c r="PRP426" s="44"/>
      <c r="PRQ426" s="44"/>
      <c r="PRR426" s="44"/>
      <c r="PRS426" s="44"/>
      <c r="PRT426" s="44"/>
      <c r="PRU426" s="44"/>
      <c r="PRV426" s="44"/>
      <c r="PRW426" s="44"/>
      <c r="PRX426" s="44"/>
      <c r="PRY426" s="44"/>
      <c r="PRZ426" s="44"/>
      <c r="PSA426" s="44"/>
      <c r="PSB426" s="44"/>
      <c r="PSC426" s="44"/>
      <c r="PSD426" s="44"/>
      <c r="PSE426" s="44"/>
      <c r="PSF426" s="44"/>
      <c r="PSG426" s="44"/>
      <c r="PSH426" s="44"/>
      <c r="PSI426" s="44"/>
      <c r="PSJ426" s="44"/>
      <c r="PSK426" s="44"/>
      <c r="PSL426" s="44"/>
      <c r="PSM426" s="44"/>
      <c r="PSN426" s="44"/>
      <c r="PSO426" s="44"/>
      <c r="PSP426" s="44"/>
      <c r="PSQ426" s="44"/>
      <c r="PSR426" s="44"/>
      <c r="PSS426" s="44"/>
      <c r="PST426" s="44"/>
      <c r="PSU426" s="44"/>
      <c r="PSV426" s="44"/>
      <c r="PSW426" s="44"/>
      <c r="PSX426" s="44"/>
      <c r="PSY426" s="44"/>
      <c r="PSZ426" s="44"/>
      <c r="PTA426" s="44"/>
      <c r="PTB426" s="44"/>
      <c r="PTC426" s="44"/>
      <c r="PTD426" s="44"/>
      <c r="PTE426" s="44"/>
      <c r="PTF426" s="44"/>
      <c r="PTG426" s="44"/>
      <c r="PTH426" s="44"/>
      <c r="PTI426" s="44"/>
      <c r="PTJ426" s="44"/>
      <c r="PTK426" s="44"/>
      <c r="PTL426" s="44"/>
      <c r="PTM426" s="44"/>
      <c r="PTN426" s="44"/>
      <c r="PTO426" s="44"/>
      <c r="PTP426" s="44"/>
      <c r="PTQ426" s="44"/>
      <c r="PTR426" s="44"/>
      <c r="PTS426" s="44"/>
      <c r="PTT426" s="44"/>
      <c r="PTU426" s="44"/>
      <c r="PTV426" s="44"/>
      <c r="PTW426" s="44"/>
      <c r="PTX426" s="44"/>
      <c r="PTY426" s="44"/>
      <c r="PTZ426" s="44"/>
      <c r="PUA426" s="44"/>
      <c r="PUB426" s="44"/>
      <c r="PUC426" s="44"/>
      <c r="PUD426" s="44"/>
      <c r="PUE426" s="44"/>
      <c r="PUF426" s="44"/>
      <c r="PUG426" s="44"/>
      <c r="PUH426" s="44"/>
      <c r="PUI426" s="44"/>
      <c r="PUJ426" s="44"/>
      <c r="PUK426" s="44"/>
      <c r="PUL426" s="44"/>
      <c r="PUM426" s="44"/>
      <c r="PUN426" s="44"/>
      <c r="PUO426" s="44"/>
      <c r="PUP426" s="44"/>
      <c r="PUQ426" s="44"/>
      <c r="PUR426" s="44"/>
      <c r="PUS426" s="44"/>
      <c r="PUT426" s="44"/>
      <c r="PUU426" s="44"/>
      <c r="PUV426" s="44"/>
      <c r="PUW426" s="44"/>
      <c r="PUX426" s="44"/>
      <c r="PUY426" s="44"/>
      <c r="PUZ426" s="44"/>
      <c r="PVA426" s="44"/>
      <c r="PVB426" s="44"/>
      <c r="PVC426" s="44"/>
      <c r="PVD426" s="44"/>
      <c r="PVE426" s="44"/>
      <c r="PVF426" s="44"/>
      <c r="PVG426" s="44"/>
      <c r="PVH426" s="44"/>
      <c r="PVI426" s="44"/>
      <c r="PVJ426" s="44"/>
      <c r="PVK426" s="44"/>
      <c r="PVL426" s="44"/>
      <c r="PVM426" s="44"/>
      <c r="PVN426" s="44"/>
      <c r="PVO426" s="44"/>
      <c r="PVP426" s="44"/>
      <c r="PVQ426" s="44"/>
      <c r="PVR426" s="44"/>
      <c r="PVS426" s="44"/>
      <c r="PVT426" s="44"/>
      <c r="PVU426" s="44"/>
      <c r="PVV426" s="44"/>
      <c r="PVW426" s="44"/>
      <c r="PVX426" s="44"/>
      <c r="PVY426" s="44"/>
      <c r="PVZ426" s="44"/>
      <c r="PWA426" s="44"/>
      <c r="PWB426" s="44"/>
      <c r="PWC426" s="44"/>
      <c r="PWD426" s="44"/>
      <c r="PWE426" s="44"/>
      <c r="PWF426" s="44"/>
      <c r="PWG426" s="44"/>
      <c r="PWH426" s="44"/>
      <c r="PWI426" s="44"/>
      <c r="PWJ426" s="44"/>
      <c r="PWK426" s="44"/>
      <c r="PWL426" s="44"/>
      <c r="PWM426" s="44"/>
      <c r="PWN426" s="44"/>
      <c r="PWO426" s="44"/>
      <c r="PWP426" s="44"/>
      <c r="PWQ426" s="44"/>
      <c r="PWR426" s="44"/>
      <c r="PWS426" s="44"/>
      <c r="PWT426" s="44"/>
      <c r="PWU426" s="44"/>
      <c r="PWV426" s="44"/>
      <c r="PWW426" s="44"/>
      <c r="PWX426" s="44"/>
      <c r="PWY426" s="44"/>
      <c r="PWZ426" s="44"/>
      <c r="PXA426" s="44"/>
      <c r="PXB426" s="44"/>
      <c r="PXC426" s="44"/>
      <c r="PXD426" s="44"/>
      <c r="PXE426" s="44"/>
      <c r="PXF426" s="44"/>
      <c r="PXG426" s="44"/>
      <c r="PXH426" s="44"/>
      <c r="PXI426" s="44"/>
      <c r="PXJ426" s="44"/>
      <c r="PXK426" s="44"/>
      <c r="PXL426" s="44"/>
      <c r="PXM426" s="44"/>
      <c r="PXN426" s="44"/>
      <c r="PXO426" s="44"/>
      <c r="PXP426" s="44"/>
      <c r="PXQ426" s="44"/>
      <c r="PXR426" s="44"/>
      <c r="PXS426" s="44"/>
      <c r="PXT426" s="44"/>
      <c r="PXU426" s="44"/>
      <c r="PXV426" s="44"/>
      <c r="PXW426" s="44"/>
      <c r="PXX426" s="44"/>
      <c r="PXY426" s="44"/>
      <c r="PXZ426" s="44"/>
      <c r="PYA426" s="44"/>
      <c r="PYB426" s="44"/>
      <c r="PYC426" s="44"/>
      <c r="PYD426" s="44"/>
      <c r="PYE426" s="44"/>
      <c r="PYF426" s="44"/>
      <c r="PYG426" s="44"/>
      <c r="PYH426" s="44"/>
      <c r="PYI426" s="44"/>
      <c r="PYJ426" s="44"/>
      <c r="PYK426" s="44"/>
      <c r="PYL426" s="44"/>
      <c r="PYM426" s="44"/>
      <c r="PYN426" s="44"/>
      <c r="PYO426" s="44"/>
      <c r="PYP426" s="44"/>
      <c r="PYQ426" s="44"/>
      <c r="PYR426" s="44"/>
      <c r="PYS426" s="44"/>
      <c r="PYT426" s="44"/>
      <c r="PYU426" s="44"/>
      <c r="PYV426" s="44"/>
      <c r="PYW426" s="44"/>
      <c r="PYX426" s="44"/>
      <c r="PYY426" s="44"/>
      <c r="PYZ426" s="44"/>
      <c r="PZA426" s="44"/>
      <c r="PZB426" s="44"/>
      <c r="PZC426" s="44"/>
      <c r="PZD426" s="44"/>
      <c r="PZE426" s="44"/>
      <c r="PZF426" s="44"/>
      <c r="PZG426" s="44"/>
      <c r="PZH426" s="44"/>
      <c r="PZI426" s="44"/>
      <c r="PZJ426" s="44"/>
      <c r="PZK426" s="44"/>
      <c r="PZL426" s="44"/>
      <c r="PZM426" s="44"/>
      <c r="PZN426" s="44"/>
      <c r="PZO426" s="44"/>
      <c r="PZP426" s="44"/>
      <c r="PZQ426" s="44"/>
      <c r="PZR426" s="44"/>
      <c r="PZS426" s="44"/>
      <c r="PZT426" s="44"/>
      <c r="PZU426" s="44"/>
      <c r="PZV426" s="44"/>
      <c r="PZW426" s="44"/>
      <c r="PZX426" s="44"/>
      <c r="PZY426" s="44"/>
      <c r="PZZ426" s="44"/>
      <c r="QAA426" s="44"/>
      <c r="QAB426" s="44"/>
      <c r="QAC426" s="44"/>
      <c r="QAD426" s="44"/>
      <c r="QAE426" s="44"/>
      <c r="QAF426" s="44"/>
      <c r="QAG426" s="44"/>
      <c r="QAH426" s="44"/>
      <c r="QAI426" s="44"/>
      <c r="QAJ426" s="44"/>
      <c r="QAK426" s="44"/>
      <c r="QAL426" s="44"/>
      <c r="QAM426" s="44"/>
      <c r="QAN426" s="44"/>
      <c r="QAO426" s="44"/>
      <c r="QAP426" s="44"/>
      <c r="QAQ426" s="44"/>
      <c r="QAR426" s="44"/>
      <c r="QAS426" s="44"/>
      <c r="QAT426" s="44"/>
      <c r="QAU426" s="44"/>
      <c r="QAV426" s="44"/>
      <c r="QAW426" s="44"/>
      <c r="QAX426" s="44"/>
      <c r="QAY426" s="44"/>
      <c r="QAZ426" s="44"/>
      <c r="QBA426" s="44"/>
      <c r="QBB426" s="44"/>
      <c r="QBC426" s="44"/>
      <c r="QBD426" s="44"/>
      <c r="QBE426" s="44"/>
      <c r="QBF426" s="44"/>
      <c r="QBG426" s="44"/>
      <c r="QBH426" s="44"/>
      <c r="QBI426" s="44"/>
      <c r="QBJ426" s="44"/>
      <c r="QBK426" s="44"/>
      <c r="QBL426" s="44"/>
      <c r="QBM426" s="44"/>
      <c r="QBN426" s="44"/>
      <c r="QBO426" s="44"/>
      <c r="QBP426" s="44"/>
      <c r="QBQ426" s="44"/>
      <c r="QBR426" s="44"/>
      <c r="QBS426" s="44"/>
      <c r="QBT426" s="44"/>
      <c r="QBU426" s="44"/>
      <c r="QBV426" s="44"/>
      <c r="QBW426" s="44"/>
      <c r="QBX426" s="44"/>
      <c r="QBY426" s="44"/>
      <c r="QBZ426" s="44"/>
      <c r="QCA426" s="44"/>
      <c r="QCB426" s="44"/>
      <c r="QCC426" s="44"/>
      <c r="QCD426" s="44"/>
      <c r="QCE426" s="44"/>
      <c r="QCF426" s="44"/>
      <c r="QCG426" s="44"/>
      <c r="QCH426" s="44"/>
      <c r="QCI426" s="44"/>
      <c r="QCJ426" s="44"/>
      <c r="QCK426" s="44"/>
      <c r="QCL426" s="44"/>
      <c r="QCM426" s="44"/>
      <c r="QCN426" s="44"/>
      <c r="QCO426" s="44"/>
      <c r="QCP426" s="44"/>
      <c r="QCQ426" s="44"/>
      <c r="QCR426" s="44"/>
      <c r="QCS426" s="44"/>
      <c r="QCT426" s="44"/>
      <c r="QCU426" s="44"/>
      <c r="QCV426" s="44"/>
      <c r="QCW426" s="44"/>
      <c r="QCX426" s="44"/>
      <c r="QCY426" s="44"/>
      <c r="QCZ426" s="44"/>
      <c r="QDA426" s="44"/>
      <c r="QDB426" s="44"/>
      <c r="QDC426" s="44"/>
      <c r="QDD426" s="44"/>
      <c r="QDE426" s="44"/>
      <c r="QDF426" s="44"/>
      <c r="QDG426" s="44"/>
      <c r="QDH426" s="44"/>
      <c r="QDI426" s="44"/>
      <c r="QDJ426" s="44"/>
      <c r="QDK426" s="44"/>
      <c r="QDL426" s="44"/>
      <c r="QDM426" s="44"/>
      <c r="QDN426" s="44"/>
      <c r="QDO426" s="44"/>
      <c r="QDP426" s="44"/>
      <c r="QDQ426" s="44"/>
      <c r="QDR426" s="44"/>
      <c r="QDS426" s="44"/>
      <c r="QDT426" s="44"/>
      <c r="QDU426" s="44"/>
      <c r="QDV426" s="44"/>
      <c r="QDW426" s="44"/>
      <c r="QDX426" s="44"/>
      <c r="QDY426" s="44"/>
      <c r="QDZ426" s="44"/>
      <c r="QEA426" s="44"/>
      <c r="QEB426" s="44"/>
      <c r="QEC426" s="44"/>
      <c r="QED426" s="44"/>
      <c r="QEE426" s="44"/>
      <c r="QEF426" s="44"/>
      <c r="QEG426" s="44"/>
      <c r="QEH426" s="44"/>
      <c r="QEI426" s="44"/>
      <c r="QEJ426" s="44"/>
      <c r="QEK426" s="44"/>
      <c r="QEL426" s="44"/>
      <c r="QEM426" s="44"/>
      <c r="QEN426" s="44"/>
      <c r="QEO426" s="44"/>
      <c r="QEP426" s="44"/>
      <c r="QEQ426" s="44"/>
      <c r="QER426" s="44"/>
      <c r="QES426" s="44"/>
      <c r="QET426" s="44"/>
      <c r="QEU426" s="44"/>
      <c r="QEV426" s="44"/>
      <c r="QEW426" s="44"/>
      <c r="QEX426" s="44"/>
      <c r="QEY426" s="44"/>
      <c r="QEZ426" s="44"/>
      <c r="QFA426" s="44"/>
      <c r="QFB426" s="44"/>
      <c r="QFC426" s="44"/>
      <c r="QFD426" s="44"/>
      <c r="QFE426" s="44"/>
      <c r="QFF426" s="44"/>
      <c r="QFG426" s="44"/>
      <c r="QFH426" s="44"/>
      <c r="QFI426" s="44"/>
      <c r="QFJ426" s="44"/>
      <c r="QFK426" s="44"/>
      <c r="QFL426" s="44"/>
      <c r="QFM426" s="44"/>
      <c r="QFN426" s="44"/>
      <c r="QFO426" s="44"/>
      <c r="QFP426" s="44"/>
      <c r="QFQ426" s="44"/>
      <c r="QFR426" s="44"/>
      <c r="QFS426" s="44"/>
      <c r="QFT426" s="44"/>
      <c r="QFU426" s="44"/>
      <c r="QFV426" s="44"/>
      <c r="QFW426" s="44"/>
      <c r="QFX426" s="44"/>
      <c r="QFY426" s="44"/>
      <c r="QFZ426" s="44"/>
      <c r="QGA426" s="44"/>
      <c r="QGB426" s="44"/>
      <c r="QGC426" s="44"/>
      <c r="QGD426" s="44"/>
      <c r="QGE426" s="44"/>
      <c r="QGF426" s="44"/>
      <c r="QGG426" s="44"/>
      <c r="QGH426" s="44"/>
      <c r="QGI426" s="44"/>
      <c r="QGJ426" s="44"/>
      <c r="QGK426" s="44"/>
      <c r="QGL426" s="44"/>
      <c r="QGM426" s="44"/>
      <c r="QGN426" s="44"/>
      <c r="QGO426" s="44"/>
      <c r="QGP426" s="44"/>
      <c r="QGQ426" s="44"/>
      <c r="QGR426" s="44"/>
      <c r="QGS426" s="44"/>
      <c r="QGT426" s="44"/>
      <c r="QGU426" s="44"/>
      <c r="QGV426" s="44"/>
      <c r="QGW426" s="44"/>
      <c r="QGX426" s="44"/>
      <c r="QGY426" s="44"/>
      <c r="QGZ426" s="44"/>
      <c r="QHA426" s="44"/>
      <c r="QHB426" s="44"/>
      <c r="QHC426" s="44"/>
      <c r="QHD426" s="44"/>
      <c r="QHE426" s="44"/>
      <c r="QHF426" s="44"/>
      <c r="QHG426" s="44"/>
      <c r="QHH426" s="44"/>
      <c r="QHI426" s="44"/>
      <c r="QHJ426" s="44"/>
      <c r="QHK426" s="44"/>
      <c r="QHL426" s="44"/>
      <c r="QHM426" s="44"/>
      <c r="QHN426" s="44"/>
      <c r="QHO426" s="44"/>
      <c r="QHP426" s="44"/>
      <c r="QHQ426" s="44"/>
      <c r="QHR426" s="44"/>
      <c r="QHS426" s="44"/>
      <c r="QHT426" s="44"/>
      <c r="QHU426" s="44"/>
      <c r="QHV426" s="44"/>
      <c r="QHW426" s="44"/>
      <c r="QHX426" s="44"/>
      <c r="QHY426" s="44"/>
      <c r="QHZ426" s="44"/>
      <c r="QIA426" s="44"/>
      <c r="QIB426" s="44"/>
      <c r="QIC426" s="44"/>
      <c r="QID426" s="44"/>
      <c r="QIE426" s="44"/>
      <c r="QIF426" s="44"/>
      <c r="QIG426" s="44"/>
      <c r="QIH426" s="44"/>
      <c r="QII426" s="44"/>
      <c r="QIJ426" s="44"/>
      <c r="QIK426" s="44"/>
      <c r="QIL426" s="44"/>
      <c r="QIM426" s="44"/>
      <c r="QIN426" s="44"/>
      <c r="QIO426" s="44"/>
      <c r="QIP426" s="44"/>
      <c r="QIQ426" s="44"/>
      <c r="QIR426" s="44"/>
      <c r="QIS426" s="44"/>
      <c r="QIT426" s="44"/>
      <c r="QIU426" s="44"/>
      <c r="QIV426" s="44"/>
      <c r="QIW426" s="44"/>
      <c r="QIX426" s="44"/>
      <c r="QIY426" s="44"/>
      <c r="QIZ426" s="44"/>
      <c r="QJA426" s="44"/>
      <c r="QJB426" s="44"/>
      <c r="QJC426" s="44"/>
      <c r="QJD426" s="44"/>
      <c r="QJE426" s="44"/>
      <c r="QJF426" s="44"/>
      <c r="QJG426" s="44"/>
      <c r="QJH426" s="44"/>
      <c r="QJI426" s="44"/>
      <c r="QJJ426" s="44"/>
      <c r="QJK426" s="44"/>
      <c r="QJL426" s="44"/>
      <c r="QJM426" s="44"/>
      <c r="QJN426" s="44"/>
      <c r="QJO426" s="44"/>
      <c r="QJP426" s="44"/>
      <c r="QJQ426" s="44"/>
      <c r="QJR426" s="44"/>
      <c r="QJS426" s="44"/>
      <c r="QJT426" s="44"/>
      <c r="QJU426" s="44"/>
      <c r="QJV426" s="44"/>
      <c r="QJW426" s="44"/>
      <c r="QJX426" s="44"/>
      <c r="QJY426" s="44"/>
      <c r="QJZ426" s="44"/>
      <c r="QKA426" s="44"/>
      <c r="QKB426" s="44"/>
      <c r="QKC426" s="44"/>
      <c r="QKD426" s="44"/>
      <c r="QKE426" s="44"/>
      <c r="QKF426" s="44"/>
      <c r="QKG426" s="44"/>
      <c r="QKH426" s="44"/>
      <c r="QKI426" s="44"/>
      <c r="QKJ426" s="44"/>
      <c r="QKK426" s="44"/>
      <c r="QKL426" s="44"/>
      <c r="QKM426" s="44"/>
      <c r="QKN426" s="44"/>
      <c r="QKO426" s="44"/>
      <c r="QKP426" s="44"/>
      <c r="QKQ426" s="44"/>
      <c r="QKR426" s="44"/>
      <c r="QKS426" s="44"/>
      <c r="QKT426" s="44"/>
      <c r="QKU426" s="44"/>
      <c r="QKV426" s="44"/>
      <c r="QKW426" s="44"/>
      <c r="QKX426" s="44"/>
      <c r="QKY426" s="44"/>
      <c r="QKZ426" s="44"/>
      <c r="QLA426" s="44"/>
      <c r="QLB426" s="44"/>
      <c r="QLC426" s="44"/>
      <c r="QLD426" s="44"/>
      <c r="QLE426" s="44"/>
      <c r="QLF426" s="44"/>
      <c r="QLG426" s="44"/>
      <c r="QLH426" s="44"/>
      <c r="QLI426" s="44"/>
      <c r="QLJ426" s="44"/>
      <c r="QLK426" s="44"/>
      <c r="QLL426" s="44"/>
      <c r="QLM426" s="44"/>
      <c r="QLN426" s="44"/>
      <c r="QLO426" s="44"/>
      <c r="QLP426" s="44"/>
      <c r="QLQ426" s="44"/>
      <c r="QLR426" s="44"/>
      <c r="QLS426" s="44"/>
      <c r="QLT426" s="44"/>
      <c r="QLU426" s="44"/>
      <c r="QLV426" s="44"/>
      <c r="QLW426" s="44"/>
      <c r="QLX426" s="44"/>
      <c r="QLY426" s="44"/>
      <c r="QLZ426" s="44"/>
      <c r="QMA426" s="44"/>
      <c r="QMB426" s="44"/>
      <c r="QMC426" s="44"/>
      <c r="QMD426" s="44"/>
      <c r="QME426" s="44"/>
      <c r="QMF426" s="44"/>
      <c r="QMG426" s="44"/>
      <c r="QMH426" s="44"/>
      <c r="QMI426" s="44"/>
      <c r="QMJ426" s="44"/>
      <c r="QMK426" s="44"/>
      <c r="QML426" s="44"/>
      <c r="QMM426" s="44"/>
      <c r="QMN426" s="44"/>
      <c r="QMO426" s="44"/>
      <c r="QMP426" s="44"/>
      <c r="QMQ426" s="44"/>
      <c r="QMR426" s="44"/>
      <c r="QMS426" s="44"/>
      <c r="QMT426" s="44"/>
      <c r="QMU426" s="44"/>
      <c r="QMV426" s="44"/>
      <c r="QMW426" s="44"/>
      <c r="QMX426" s="44"/>
      <c r="QMY426" s="44"/>
      <c r="QMZ426" s="44"/>
      <c r="QNA426" s="44"/>
      <c r="QNB426" s="44"/>
      <c r="QNC426" s="44"/>
      <c r="QND426" s="44"/>
      <c r="QNE426" s="44"/>
      <c r="QNF426" s="44"/>
      <c r="QNG426" s="44"/>
      <c r="QNH426" s="44"/>
      <c r="QNI426" s="44"/>
      <c r="QNJ426" s="44"/>
      <c r="QNK426" s="44"/>
      <c r="QNL426" s="44"/>
      <c r="QNM426" s="44"/>
      <c r="QNN426" s="44"/>
      <c r="QNO426" s="44"/>
      <c r="QNP426" s="44"/>
      <c r="QNQ426" s="44"/>
      <c r="QNR426" s="44"/>
      <c r="QNS426" s="44"/>
      <c r="QNT426" s="44"/>
      <c r="QNU426" s="44"/>
      <c r="QNV426" s="44"/>
      <c r="QNW426" s="44"/>
      <c r="QNX426" s="44"/>
      <c r="QNY426" s="44"/>
      <c r="QNZ426" s="44"/>
      <c r="QOA426" s="44"/>
      <c r="QOB426" s="44"/>
      <c r="QOC426" s="44"/>
      <c r="QOD426" s="44"/>
      <c r="QOE426" s="44"/>
      <c r="QOF426" s="44"/>
      <c r="QOG426" s="44"/>
      <c r="QOH426" s="44"/>
      <c r="QOI426" s="44"/>
      <c r="QOJ426" s="44"/>
      <c r="QOK426" s="44"/>
      <c r="QOL426" s="44"/>
      <c r="QOM426" s="44"/>
      <c r="QON426" s="44"/>
      <c r="QOO426" s="44"/>
      <c r="QOP426" s="44"/>
      <c r="QOQ426" s="44"/>
      <c r="QOR426" s="44"/>
      <c r="QOS426" s="44"/>
      <c r="QOT426" s="44"/>
      <c r="QOU426" s="44"/>
      <c r="QOV426" s="44"/>
      <c r="QOW426" s="44"/>
      <c r="QOX426" s="44"/>
      <c r="QOY426" s="44"/>
      <c r="QOZ426" s="44"/>
      <c r="QPA426" s="44"/>
      <c r="QPB426" s="44"/>
      <c r="QPC426" s="44"/>
      <c r="QPD426" s="44"/>
      <c r="QPE426" s="44"/>
      <c r="QPF426" s="44"/>
      <c r="QPG426" s="44"/>
      <c r="QPH426" s="44"/>
      <c r="QPI426" s="44"/>
      <c r="QPJ426" s="44"/>
      <c r="QPK426" s="44"/>
      <c r="QPL426" s="44"/>
      <c r="QPM426" s="44"/>
      <c r="QPN426" s="44"/>
      <c r="QPO426" s="44"/>
      <c r="QPP426" s="44"/>
      <c r="QPQ426" s="44"/>
      <c r="QPR426" s="44"/>
      <c r="QPS426" s="44"/>
      <c r="QPT426" s="44"/>
      <c r="QPU426" s="44"/>
      <c r="QPV426" s="44"/>
      <c r="QPW426" s="44"/>
      <c r="QPX426" s="44"/>
      <c r="QPY426" s="44"/>
      <c r="QPZ426" s="44"/>
      <c r="QQA426" s="44"/>
      <c r="QQB426" s="44"/>
      <c r="QQC426" s="44"/>
      <c r="QQD426" s="44"/>
      <c r="QQE426" s="44"/>
      <c r="QQF426" s="44"/>
      <c r="QQG426" s="44"/>
      <c r="QQH426" s="44"/>
      <c r="QQI426" s="44"/>
      <c r="QQJ426" s="44"/>
      <c r="QQK426" s="44"/>
      <c r="QQL426" s="44"/>
      <c r="QQM426" s="44"/>
      <c r="QQN426" s="44"/>
      <c r="QQO426" s="44"/>
      <c r="QQP426" s="44"/>
      <c r="QQQ426" s="44"/>
      <c r="QQR426" s="44"/>
      <c r="QQS426" s="44"/>
      <c r="QQT426" s="44"/>
      <c r="QQU426" s="44"/>
      <c r="QQV426" s="44"/>
      <c r="QQW426" s="44"/>
      <c r="QQX426" s="44"/>
      <c r="QQY426" s="44"/>
      <c r="QQZ426" s="44"/>
      <c r="QRA426" s="44"/>
      <c r="QRB426" s="44"/>
      <c r="QRC426" s="44"/>
      <c r="QRD426" s="44"/>
      <c r="QRE426" s="44"/>
      <c r="QRF426" s="44"/>
      <c r="QRG426" s="44"/>
      <c r="QRH426" s="44"/>
      <c r="QRI426" s="44"/>
      <c r="QRJ426" s="44"/>
      <c r="QRK426" s="44"/>
      <c r="QRL426" s="44"/>
      <c r="QRM426" s="44"/>
      <c r="QRN426" s="44"/>
      <c r="QRO426" s="44"/>
      <c r="QRP426" s="44"/>
      <c r="QRQ426" s="44"/>
      <c r="QRR426" s="44"/>
      <c r="QRS426" s="44"/>
      <c r="QRT426" s="44"/>
      <c r="QRU426" s="44"/>
      <c r="QRV426" s="44"/>
      <c r="QRW426" s="44"/>
      <c r="QRX426" s="44"/>
      <c r="QRY426" s="44"/>
      <c r="QRZ426" s="44"/>
      <c r="QSA426" s="44"/>
      <c r="QSB426" s="44"/>
      <c r="QSC426" s="44"/>
      <c r="QSD426" s="44"/>
      <c r="QSE426" s="44"/>
      <c r="QSF426" s="44"/>
      <c r="QSG426" s="44"/>
      <c r="QSH426" s="44"/>
      <c r="QSI426" s="44"/>
      <c r="QSJ426" s="44"/>
      <c r="QSK426" s="44"/>
      <c r="QSL426" s="44"/>
      <c r="QSM426" s="44"/>
      <c r="QSN426" s="44"/>
      <c r="QSO426" s="44"/>
      <c r="QSP426" s="44"/>
      <c r="QSQ426" s="44"/>
      <c r="QSR426" s="44"/>
      <c r="QSS426" s="44"/>
      <c r="QST426" s="44"/>
      <c r="QSU426" s="44"/>
      <c r="QSV426" s="44"/>
      <c r="QSW426" s="44"/>
      <c r="QSX426" s="44"/>
      <c r="QSY426" s="44"/>
      <c r="QSZ426" s="44"/>
      <c r="QTA426" s="44"/>
      <c r="QTB426" s="44"/>
      <c r="QTC426" s="44"/>
      <c r="QTD426" s="44"/>
      <c r="QTE426" s="44"/>
      <c r="QTF426" s="44"/>
      <c r="QTG426" s="44"/>
      <c r="QTH426" s="44"/>
      <c r="QTI426" s="44"/>
      <c r="QTJ426" s="44"/>
      <c r="QTK426" s="44"/>
      <c r="QTL426" s="44"/>
      <c r="QTM426" s="44"/>
      <c r="QTN426" s="44"/>
      <c r="QTO426" s="44"/>
      <c r="QTP426" s="44"/>
      <c r="QTQ426" s="44"/>
      <c r="QTR426" s="44"/>
      <c r="QTS426" s="44"/>
      <c r="QTT426" s="44"/>
      <c r="QTU426" s="44"/>
      <c r="QTV426" s="44"/>
      <c r="QTW426" s="44"/>
      <c r="QTX426" s="44"/>
      <c r="QTY426" s="44"/>
      <c r="QTZ426" s="44"/>
      <c r="QUA426" s="44"/>
      <c r="QUB426" s="44"/>
      <c r="QUC426" s="44"/>
      <c r="QUD426" s="44"/>
      <c r="QUE426" s="44"/>
      <c r="QUF426" s="44"/>
      <c r="QUG426" s="44"/>
      <c r="QUH426" s="44"/>
      <c r="QUI426" s="44"/>
      <c r="QUJ426" s="44"/>
      <c r="QUK426" s="44"/>
      <c r="QUL426" s="44"/>
      <c r="QUM426" s="44"/>
      <c r="QUN426" s="44"/>
      <c r="QUO426" s="44"/>
      <c r="QUP426" s="44"/>
      <c r="QUQ426" s="44"/>
      <c r="QUR426" s="44"/>
      <c r="QUS426" s="44"/>
      <c r="QUT426" s="44"/>
      <c r="QUU426" s="44"/>
      <c r="QUV426" s="44"/>
      <c r="QUW426" s="44"/>
      <c r="QUX426" s="44"/>
      <c r="QUY426" s="44"/>
      <c r="QUZ426" s="44"/>
      <c r="QVA426" s="44"/>
      <c r="QVB426" s="44"/>
      <c r="QVC426" s="44"/>
      <c r="QVD426" s="44"/>
      <c r="QVE426" s="44"/>
      <c r="QVF426" s="44"/>
      <c r="QVG426" s="44"/>
      <c r="QVH426" s="44"/>
      <c r="QVI426" s="44"/>
      <c r="QVJ426" s="44"/>
      <c r="QVK426" s="44"/>
      <c r="QVL426" s="44"/>
      <c r="QVM426" s="44"/>
      <c r="QVN426" s="44"/>
      <c r="QVO426" s="44"/>
      <c r="QVP426" s="44"/>
      <c r="QVQ426" s="44"/>
      <c r="QVR426" s="44"/>
      <c r="QVS426" s="44"/>
      <c r="QVT426" s="44"/>
      <c r="QVU426" s="44"/>
      <c r="QVV426" s="44"/>
      <c r="QVW426" s="44"/>
      <c r="QVX426" s="44"/>
      <c r="QVY426" s="44"/>
      <c r="QVZ426" s="44"/>
      <c r="QWA426" s="44"/>
      <c r="QWB426" s="44"/>
      <c r="QWC426" s="44"/>
      <c r="QWD426" s="44"/>
      <c r="QWE426" s="44"/>
      <c r="QWF426" s="44"/>
      <c r="QWG426" s="44"/>
      <c r="QWH426" s="44"/>
      <c r="QWI426" s="44"/>
      <c r="QWJ426" s="44"/>
      <c r="QWK426" s="44"/>
      <c r="QWL426" s="44"/>
      <c r="QWM426" s="44"/>
      <c r="QWN426" s="44"/>
      <c r="QWO426" s="44"/>
      <c r="QWP426" s="44"/>
      <c r="QWQ426" s="44"/>
      <c r="QWR426" s="44"/>
      <c r="QWS426" s="44"/>
      <c r="QWT426" s="44"/>
      <c r="QWU426" s="44"/>
      <c r="QWV426" s="44"/>
      <c r="QWW426" s="44"/>
      <c r="QWX426" s="44"/>
      <c r="QWY426" s="44"/>
      <c r="QWZ426" s="44"/>
      <c r="QXA426" s="44"/>
      <c r="QXB426" s="44"/>
      <c r="QXC426" s="44"/>
      <c r="QXD426" s="44"/>
      <c r="QXE426" s="44"/>
      <c r="QXF426" s="44"/>
      <c r="QXG426" s="44"/>
      <c r="QXH426" s="44"/>
      <c r="QXI426" s="44"/>
      <c r="QXJ426" s="44"/>
      <c r="QXK426" s="44"/>
      <c r="QXL426" s="44"/>
      <c r="QXM426" s="44"/>
      <c r="QXN426" s="44"/>
      <c r="QXO426" s="44"/>
      <c r="QXP426" s="44"/>
      <c r="QXQ426" s="44"/>
      <c r="QXR426" s="44"/>
      <c r="QXS426" s="44"/>
      <c r="QXT426" s="44"/>
      <c r="QXU426" s="44"/>
      <c r="QXV426" s="44"/>
      <c r="QXW426" s="44"/>
      <c r="QXX426" s="44"/>
      <c r="QXY426" s="44"/>
      <c r="QXZ426" s="44"/>
      <c r="QYA426" s="44"/>
      <c r="QYB426" s="44"/>
      <c r="QYC426" s="44"/>
      <c r="QYD426" s="44"/>
      <c r="QYE426" s="44"/>
      <c r="QYF426" s="44"/>
      <c r="QYG426" s="44"/>
      <c r="QYH426" s="44"/>
      <c r="QYI426" s="44"/>
      <c r="QYJ426" s="44"/>
      <c r="QYK426" s="44"/>
      <c r="QYL426" s="44"/>
      <c r="QYM426" s="44"/>
      <c r="QYN426" s="44"/>
      <c r="QYO426" s="44"/>
      <c r="QYP426" s="44"/>
      <c r="QYQ426" s="44"/>
      <c r="QYR426" s="44"/>
      <c r="QYS426" s="44"/>
      <c r="QYT426" s="44"/>
      <c r="QYU426" s="44"/>
      <c r="QYV426" s="44"/>
      <c r="QYW426" s="44"/>
      <c r="QYX426" s="44"/>
      <c r="QYY426" s="44"/>
      <c r="QYZ426" s="44"/>
      <c r="QZA426" s="44"/>
      <c r="QZB426" s="44"/>
      <c r="QZC426" s="44"/>
      <c r="QZD426" s="44"/>
      <c r="QZE426" s="44"/>
      <c r="QZF426" s="44"/>
      <c r="QZG426" s="44"/>
      <c r="QZH426" s="44"/>
      <c r="QZI426" s="44"/>
      <c r="QZJ426" s="44"/>
      <c r="QZK426" s="44"/>
      <c r="QZL426" s="44"/>
      <c r="QZM426" s="44"/>
      <c r="QZN426" s="44"/>
      <c r="QZO426" s="44"/>
      <c r="QZP426" s="44"/>
      <c r="QZQ426" s="44"/>
      <c r="QZR426" s="44"/>
      <c r="QZS426" s="44"/>
      <c r="QZT426" s="44"/>
      <c r="QZU426" s="44"/>
      <c r="QZV426" s="44"/>
      <c r="QZW426" s="44"/>
      <c r="QZX426" s="44"/>
      <c r="QZY426" s="44"/>
      <c r="QZZ426" s="44"/>
      <c r="RAA426" s="44"/>
      <c r="RAB426" s="44"/>
      <c r="RAC426" s="44"/>
      <c r="RAD426" s="44"/>
      <c r="RAE426" s="44"/>
      <c r="RAF426" s="44"/>
      <c r="RAG426" s="44"/>
      <c r="RAH426" s="44"/>
      <c r="RAI426" s="44"/>
      <c r="RAJ426" s="44"/>
      <c r="RAK426" s="44"/>
      <c r="RAL426" s="44"/>
      <c r="RAM426" s="44"/>
      <c r="RAN426" s="44"/>
      <c r="RAO426" s="44"/>
      <c r="RAP426" s="44"/>
      <c r="RAQ426" s="44"/>
      <c r="RAR426" s="44"/>
      <c r="RAS426" s="44"/>
      <c r="RAT426" s="44"/>
      <c r="RAU426" s="44"/>
      <c r="RAV426" s="44"/>
      <c r="RAW426" s="44"/>
      <c r="RAX426" s="44"/>
      <c r="RAY426" s="44"/>
      <c r="RAZ426" s="44"/>
      <c r="RBA426" s="44"/>
      <c r="RBB426" s="44"/>
      <c r="RBC426" s="44"/>
      <c r="RBD426" s="44"/>
      <c r="RBE426" s="44"/>
      <c r="RBF426" s="44"/>
      <c r="RBG426" s="44"/>
      <c r="RBH426" s="44"/>
      <c r="RBI426" s="44"/>
      <c r="RBJ426" s="44"/>
      <c r="RBK426" s="44"/>
      <c r="RBL426" s="44"/>
      <c r="RBM426" s="44"/>
      <c r="RBN426" s="44"/>
      <c r="RBO426" s="44"/>
      <c r="RBP426" s="44"/>
      <c r="RBQ426" s="44"/>
      <c r="RBR426" s="44"/>
      <c r="RBS426" s="44"/>
      <c r="RBT426" s="44"/>
      <c r="RBU426" s="44"/>
      <c r="RBV426" s="44"/>
      <c r="RBW426" s="44"/>
      <c r="RBX426" s="44"/>
      <c r="RBY426" s="44"/>
      <c r="RBZ426" s="44"/>
      <c r="RCA426" s="44"/>
      <c r="RCB426" s="44"/>
      <c r="RCC426" s="44"/>
      <c r="RCD426" s="44"/>
      <c r="RCE426" s="44"/>
      <c r="RCF426" s="44"/>
      <c r="RCG426" s="44"/>
      <c r="RCH426" s="44"/>
      <c r="RCI426" s="44"/>
      <c r="RCJ426" s="44"/>
      <c r="RCK426" s="44"/>
      <c r="RCL426" s="44"/>
      <c r="RCM426" s="44"/>
      <c r="RCN426" s="44"/>
      <c r="RCO426" s="44"/>
      <c r="RCP426" s="44"/>
      <c r="RCQ426" s="44"/>
      <c r="RCR426" s="44"/>
      <c r="RCS426" s="44"/>
      <c r="RCT426" s="44"/>
      <c r="RCU426" s="44"/>
      <c r="RCV426" s="44"/>
      <c r="RCW426" s="44"/>
      <c r="RCX426" s="44"/>
      <c r="RCY426" s="44"/>
      <c r="RCZ426" s="44"/>
      <c r="RDA426" s="44"/>
      <c r="RDB426" s="44"/>
      <c r="RDC426" s="44"/>
      <c r="RDD426" s="44"/>
      <c r="RDE426" s="44"/>
      <c r="RDF426" s="44"/>
      <c r="RDG426" s="44"/>
      <c r="RDH426" s="44"/>
      <c r="RDI426" s="44"/>
      <c r="RDJ426" s="44"/>
      <c r="RDK426" s="44"/>
      <c r="RDL426" s="44"/>
      <c r="RDM426" s="44"/>
      <c r="RDN426" s="44"/>
      <c r="RDO426" s="44"/>
      <c r="RDP426" s="44"/>
      <c r="RDQ426" s="44"/>
      <c r="RDR426" s="44"/>
      <c r="RDS426" s="44"/>
      <c r="RDT426" s="44"/>
      <c r="RDU426" s="44"/>
      <c r="RDV426" s="44"/>
      <c r="RDW426" s="44"/>
      <c r="RDX426" s="44"/>
      <c r="RDY426" s="44"/>
      <c r="RDZ426" s="44"/>
      <c r="REA426" s="44"/>
      <c r="REB426" s="44"/>
      <c r="REC426" s="44"/>
      <c r="RED426" s="44"/>
      <c r="REE426" s="44"/>
      <c r="REF426" s="44"/>
      <c r="REG426" s="44"/>
      <c r="REH426" s="44"/>
      <c r="REI426" s="44"/>
      <c r="REJ426" s="44"/>
      <c r="REK426" s="44"/>
      <c r="REL426" s="44"/>
      <c r="REM426" s="44"/>
      <c r="REN426" s="44"/>
      <c r="REO426" s="44"/>
      <c r="REP426" s="44"/>
      <c r="REQ426" s="44"/>
      <c r="RER426" s="44"/>
      <c r="RES426" s="44"/>
      <c r="RET426" s="44"/>
      <c r="REU426" s="44"/>
      <c r="REV426" s="44"/>
      <c r="REW426" s="44"/>
      <c r="REX426" s="44"/>
      <c r="REY426" s="44"/>
      <c r="REZ426" s="44"/>
      <c r="RFA426" s="44"/>
      <c r="RFB426" s="44"/>
      <c r="RFC426" s="44"/>
      <c r="RFD426" s="44"/>
      <c r="RFE426" s="44"/>
      <c r="RFF426" s="44"/>
      <c r="RFG426" s="44"/>
      <c r="RFH426" s="44"/>
      <c r="RFI426" s="44"/>
      <c r="RFJ426" s="44"/>
      <c r="RFK426" s="44"/>
      <c r="RFL426" s="44"/>
      <c r="RFM426" s="44"/>
      <c r="RFN426" s="44"/>
      <c r="RFO426" s="44"/>
      <c r="RFP426" s="44"/>
      <c r="RFQ426" s="44"/>
      <c r="RFR426" s="44"/>
      <c r="RFS426" s="44"/>
      <c r="RFT426" s="44"/>
      <c r="RFU426" s="44"/>
      <c r="RFV426" s="44"/>
      <c r="RFW426" s="44"/>
      <c r="RFX426" s="44"/>
      <c r="RFY426" s="44"/>
      <c r="RFZ426" s="44"/>
      <c r="RGA426" s="44"/>
      <c r="RGB426" s="44"/>
      <c r="RGC426" s="44"/>
      <c r="RGD426" s="44"/>
      <c r="RGE426" s="44"/>
      <c r="RGF426" s="44"/>
      <c r="RGG426" s="44"/>
      <c r="RGH426" s="44"/>
      <c r="RGI426" s="44"/>
      <c r="RGJ426" s="44"/>
      <c r="RGK426" s="44"/>
      <c r="RGL426" s="44"/>
      <c r="RGM426" s="44"/>
      <c r="RGN426" s="44"/>
      <c r="RGO426" s="44"/>
      <c r="RGP426" s="44"/>
      <c r="RGQ426" s="44"/>
      <c r="RGR426" s="44"/>
      <c r="RGS426" s="44"/>
      <c r="RGT426" s="44"/>
      <c r="RGU426" s="44"/>
      <c r="RGV426" s="44"/>
      <c r="RGW426" s="44"/>
      <c r="RGX426" s="44"/>
      <c r="RGY426" s="44"/>
      <c r="RGZ426" s="44"/>
      <c r="RHA426" s="44"/>
      <c r="RHB426" s="44"/>
      <c r="RHC426" s="44"/>
      <c r="RHD426" s="44"/>
      <c r="RHE426" s="44"/>
      <c r="RHF426" s="44"/>
      <c r="RHG426" s="44"/>
      <c r="RHH426" s="44"/>
      <c r="RHI426" s="44"/>
      <c r="RHJ426" s="44"/>
      <c r="RHK426" s="44"/>
      <c r="RHL426" s="44"/>
      <c r="RHM426" s="44"/>
      <c r="RHN426" s="44"/>
      <c r="RHO426" s="44"/>
      <c r="RHP426" s="44"/>
      <c r="RHQ426" s="44"/>
      <c r="RHR426" s="44"/>
      <c r="RHS426" s="44"/>
      <c r="RHT426" s="44"/>
      <c r="RHU426" s="44"/>
      <c r="RHV426" s="44"/>
      <c r="RHW426" s="44"/>
      <c r="RHX426" s="44"/>
      <c r="RHY426" s="44"/>
      <c r="RHZ426" s="44"/>
      <c r="RIA426" s="44"/>
      <c r="RIB426" s="44"/>
      <c r="RIC426" s="44"/>
      <c r="RID426" s="44"/>
      <c r="RIE426" s="44"/>
      <c r="RIF426" s="44"/>
      <c r="RIG426" s="44"/>
      <c r="RIH426" s="44"/>
      <c r="RII426" s="44"/>
      <c r="RIJ426" s="44"/>
      <c r="RIK426" s="44"/>
      <c r="RIL426" s="44"/>
      <c r="RIM426" s="44"/>
      <c r="RIN426" s="44"/>
      <c r="RIO426" s="44"/>
      <c r="RIP426" s="44"/>
      <c r="RIQ426" s="44"/>
      <c r="RIR426" s="44"/>
      <c r="RIS426" s="44"/>
      <c r="RIT426" s="44"/>
      <c r="RIU426" s="44"/>
      <c r="RIV426" s="44"/>
      <c r="RIW426" s="44"/>
      <c r="RIX426" s="44"/>
      <c r="RIY426" s="44"/>
      <c r="RIZ426" s="44"/>
      <c r="RJA426" s="44"/>
      <c r="RJB426" s="44"/>
      <c r="RJC426" s="44"/>
      <c r="RJD426" s="44"/>
      <c r="RJE426" s="44"/>
      <c r="RJF426" s="44"/>
      <c r="RJG426" s="44"/>
      <c r="RJH426" s="44"/>
      <c r="RJI426" s="44"/>
      <c r="RJJ426" s="44"/>
      <c r="RJK426" s="44"/>
      <c r="RJL426" s="44"/>
      <c r="RJM426" s="44"/>
      <c r="RJN426" s="44"/>
      <c r="RJO426" s="44"/>
      <c r="RJP426" s="44"/>
      <c r="RJQ426" s="44"/>
      <c r="RJR426" s="44"/>
      <c r="RJS426" s="44"/>
      <c r="RJT426" s="44"/>
      <c r="RJU426" s="44"/>
      <c r="RJV426" s="44"/>
      <c r="RJW426" s="44"/>
      <c r="RJX426" s="44"/>
      <c r="RJY426" s="44"/>
      <c r="RJZ426" s="44"/>
      <c r="RKA426" s="44"/>
      <c r="RKB426" s="44"/>
      <c r="RKC426" s="44"/>
      <c r="RKD426" s="44"/>
      <c r="RKE426" s="44"/>
      <c r="RKF426" s="44"/>
      <c r="RKG426" s="44"/>
      <c r="RKH426" s="44"/>
      <c r="RKI426" s="44"/>
      <c r="RKJ426" s="44"/>
      <c r="RKK426" s="44"/>
      <c r="RKL426" s="44"/>
      <c r="RKM426" s="44"/>
      <c r="RKN426" s="44"/>
      <c r="RKO426" s="44"/>
      <c r="RKP426" s="44"/>
      <c r="RKQ426" s="44"/>
      <c r="RKR426" s="44"/>
      <c r="RKS426" s="44"/>
      <c r="RKT426" s="44"/>
      <c r="RKU426" s="44"/>
      <c r="RKV426" s="44"/>
      <c r="RKW426" s="44"/>
      <c r="RKX426" s="44"/>
      <c r="RKY426" s="44"/>
      <c r="RKZ426" s="44"/>
      <c r="RLA426" s="44"/>
      <c r="RLB426" s="44"/>
      <c r="RLC426" s="44"/>
      <c r="RLD426" s="44"/>
      <c r="RLE426" s="44"/>
      <c r="RLF426" s="44"/>
      <c r="RLG426" s="44"/>
      <c r="RLH426" s="44"/>
      <c r="RLI426" s="44"/>
      <c r="RLJ426" s="44"/>
      <c r="RLK426" s="44"/>
      <c r="RLL426" s="44"/>
      <c r="RLM426" s="44"/>
      <c r="RLN426" s="44"/>
      <c r="RLO426" s="44"/>
      <c r="RLP426" s="44"/>
      <c r="RLQ426" s="44"/>
      <c r="RLR426" s="44"/>
      <c r="RLS426" s="44"/>
      <c r="RLT426" s="44"/>
      <c r="RLU426" s="44"/>
      <c r="RLV426" s="44"/>
      <c r="RLW426" s="44"/>
      <c r="RLX426" s="44"/>
      <c r="RLY426" s="44"/>
      <c r="RLZ426" s="44"/>
      <c r="RMA426" s="44"/>
      <c r="RMB426" s="44"/>
      <c r="RMC426" s="44"/>
      <c r="RMD426" s="44"/>
      <c r="RME426" s="44"/>
      <c r="RMF426" s="44"/>
      <c r="RMG426" s="44"/>
      <c r="RMH426" s="44"/>
      <c r="RMI426" s="44"/>
      <c r="RMJ426" s="44"/>
      <c r="RMK426" s="44"/>
      <c r="RML426" s="44"/>
      <c r="RMM426" s="44"/>
      <c r="RMN426" s="44"/>
      <c r="RMO426" s="44"/>
      <c r="RMP426" s="44"/>
      <c r="RMQ426" s="44"/>
      <c r="RMR426" s="44"/>
      <c r="RMS426" s="44"/>
      <c r="RMT426" s="44"/>
      <c r="RMU426" s="44"/>
      <c r="RMV426" s="44"/>
      <c r="RMW426" s="44"/>
      <c r="RMX426" s="44"/>
      <c r="RMY426" s="44"/>
      <c r="RMZ426" s="44"/>
      <c r="RNA426" s="44"/>
      <c r="RNB426" s="44"/>
      <c r="RNC426" s="44"/>
      <c r="RND426" s="44"/>
      <c r="RNE426" s="44"/>
      <c r="RNF426" s="44"/>
      <c r="RNG426" s="44"/>
      <c r="RNH426" s="44"/>
      <c r="RNI426" s="44"/>
      <c r="RNJ426" s="44"/>
      <c r="RNK426" s="44"/>
      <c r="RNL426" s="44"/>
      <c r="RNM426" s="44"/>
      <c r="RNN426" s="44"/>
      <c r="RNO426" s="44"/>
      <c r="RNP426" s="44"/>
      <c r="RNQ426" s="44"/>
      <c r="RNR426" s="44"/>
      <c r="RNS426" s="44"/>
      <c r="RNT426" s="44"/>
      <c r="RNU426" s="44"/>
      <c r="RNV426" s="44"/>
      <c r="RNW426" s="44"/>
      <c r="RNX426" s="44"/>
      <c r="RNY426" s="44"/>
      <c r="RNZ426" s="44"/>
      <c r="ROA426" s="44"/>
      <c r="ROB426" s="44"/>
      <c r="ROC426" s="44"/>
      <c r="ROD426" s="44"/>
      <c r="ROE426" s="44"/>
      <c r="ROF426" s="44"/>
      <c r="ROG426" s="44"/>
      <c r="ROH426" s="44"/>
      <c r="ROI426" s="44"/>
      <c r="ROJ426" s="44"/>
      <c r="ROK426" s="44"/>
      <c r="ROL426" s="44"/>
      <c r="ROM426" s="44"/>
      <c r="RON426" s="44"/>
      <c r="ROO426" s="44"/>
      <c r="ROP426" s="44"/>
      <c r="ROQ426" s="44"/>
      <c r="ROR426" s="44"/>
      <c r="ROS426" s="44"/>
      <c r="ROT426" s="44"/>
      <c r="ROU426" s="44"/>
      <c r="ROV426" s="44"/>
      <c r="ROW426" s="44"/>
      <c r="ROX426" s="44"/>
      <c r="ROY426" s="44"/>
      <c r="ROZ426" s="44"/>
      <c r="RPA426" s="44"/>
      <c r="RPB426" s="44"/>
      <c r="RPC426" s="44"/>
      <c r="RPD426" s="44"/>
      <c r="RPE426" s="44"/>
      <c r="RPF426" s="44"/>
      <c r="RPG426" s="44"/>
      <c r="RPH426" s="44"/>
      <c r="RPI426" s="44"/>
      <c r="RPJ426" s="44"/>
      <c r="RPK426" s="44"/>
      <c r="RPL426" s="44"/>
      <c r="RPM426" s="44"/>
      <c r="RPN426" s="44"/>
      <c r="RPO426" s="44"/>
      <c r="RPP426" s="44"/>
      <c r="RPQ426" s="44"/>
      <c r="RPR426" s="44"/>
      <c r="RPS426" s="44"/>
      <c r="RPT426" s="44"/>
      <c r="RPU426" s="44"/>
      <c r="RPV426" s="44"/>
      <c r="RPW426" s="44"/>
      <c r="RPX426" s="44"/>
      <c r="RPY426" s="44"/>
      <c r="RPZ426" s="44"/>
      <c r="RQA426" s="44"/>
      <c r="RQB426" s="44"/>
      <c r="RQC426" s="44"/>
      <c r="RQD426" s="44"/>
      <c r="RQE426" s="44"/>
      <c r="RQF426" s="44"/>
      <c r="RQG426" s="44"/>
      <c r="RQH426" s="44"/>
      <c r="RQI426" s="44"/>
      <c r="RQJ426" s="44"/>
      <c r="RQK426" s="44"/>
      <c r="RQL426" s="44"/>
      <c r="RQM426" s="44"/>
      <c r="RQN426" s="44"/>
      <c r="RQO426" s="44"/>
      <c r="RQP426" s="44"/>
      <c r="RQQ426" s="44"/>
      <c r="RQR426" s="44"/>
      <c r="RQS426" s="44"/>
      <c r="RQT426" s="44"/>
      <c r="RQU426" s="44"/>
      <c r="RQV426" s="44"/>
      <c r="RQW426" s="44"/>
      <c r="RQX426" s="44"/>
      <c r="RQY426" s="44"/>
      <c r="RQZ426" s="44"/>
      <c r="RRA426" s="44"/>
      <c r="RRB426" s="44"/>
      <c r="RRC426" s="44"/>
      <c r="RRD426" s="44"/>
      <c r="RRE426" s="44"/>
      <c r="RRF426" s="44"/>
      <c r="RRG426" s="44"/>
      <c r="RRH426" s="44"/>
      <c r="RRI426" s="44"/>
      <c r="RRJ426" s="44"/>
      <c r="RRK426" s="44"/>
      <c r="RRL426" s="44"/>
      <c r="RRM426" s="44"/>
      <c r="RRN426" s="44"/>
      <c r="RRO426" s="44"/>
      <c r="RRP426" s="44"/>
      <c r="RRQ426" s="44"/>
      <c r="RRR426" s="44"/>
      <c r="RRS426" s="44"/>
      <c r="RRT426" s="44"/>
      <c r="RRU426" s="44"/>
      <c r="RRV426" s="44"/>
      <c r="RRW426" s="44"/>
      <c r="RRX426" s="44"/>
      <c r="RRY426" s="44"/>
      <c r="RRZ426" s="44"/>
      <c r="RSA426" s="44"/>
      <c r="RSB426" s="44"/>
      <c r="RSC426" s="44"/>
      <c r="RSD426" s="44"/>
      <c r="RSE426" s="44"/>
      <c r="RSF426" s="44"/>
      <c r="RSG426" s="44"/>
      <c r="RSH426" s="44"/>
      <c r="RSI426" s="44"/>
      <c r="RSJ426" s="44"/>
      <c r="RSK426" s="44"/>
      <c r="RSL426" s="44"/>
      <c r="RSM426" s="44"/>
      <c r="RSN426" s="44"/>
      <c r="RSO426" s="44"/>
      <c r="RSP426" s="44"/>
      <c r="RSQ426" s="44"/>
      <c r="RSR426" s="44"/>
      <c r="RSS426" s="44"/>
      <c r="RST426" s="44"/>
      <c r="RSU426" s="44"/>
      <c r="RSV426" s="44"/>
      <c r="RSW426" s="44"/>
      <c r="RSX426" s="44"/>
      <c r="RSY426" s="44"/>
      <c r="RSZ426" s="44"/>
      <c r="RTA426" s="44"/>
      <c r="RTB426" s="44"/>
      <c r="RTC426" s="44"/>
      <c r="RTD426" s="44"/>
      <c r="RTE426" s="44"/>
      <c r="RTF426" s="44"/>
      <c r="RTG426" s="44"/>
      <c r="RTH426" s="44"/>
      <c r="RTI426" s="44"/>
      <c r="RTJ426" s="44"/>
      <c r="RTK426" s="44"/>
      <c r="RTL426" s="44"/>
      <c r="RTM426" s="44"/>
      <c r="RTN426" s="44"/>
      <c r="RTO426" s="44"/>
      <c r="RTP426" s="44"/>
      <c r="RTQ426" s="44"/>
      <c r="RTR426" s="44"/>
      <c r="RTS426" s="44"/>
      <c r="RTT426" s="44"/>
      <c r="RTU426" s="44"/>
      <c r="RTV426" s="44"/>
      <c r="RTW426" s="44"/>
      <c r="RTX426" s="44"/>
      <c r="RTY426" s="44"/>
      <c r="RTZ426" s="44"/>
      <c r="RUA426" s="44"/>
      <c r="RUB426" s="44"/>
      <c r="RUC426" s="44"/>
      <c r="RUD426" s="44"/>
      <c r="RUE426" s="44"/>
      <c r="RUF426" s="44"/>
      <c r="RUG426" s="44"/>
      <c r="RUH426" s="44"/>
      <c r="RUI426" s="44"/>
      <c r="RUJ426" s="44"/>
      <c r="RUK426" s="44"/>
      <c r="RUL426" s="44"/>
      <c r="RUM426" s="44"/>
      <c r="RUN426" s="44"/>
      <c r="RUO426" s="44"/>
      <c r="RUP426" s="44"/>
      <c r="RUQ426" s="44"/>
      <c r="RUR426" s="44"/>
      <c r="RUS426" s="44"/>
      <c r="RUT426" s="44"/>
      <c r="RUU426" s="44"/>
      <c r="RUV426" s="44"/>
      <c r="RUW426" s="44"/>
      <c r="RUX426" s="44"/>
      <c r="RUY426" s="44"/>
      <c r="RUZ426" s="44"/>
      <c r="RVA426" s="44"/>
      <c r="RVB426" s="44"/>
      <c r="RVC426" s="44"/>
      <c r="RVD426" s="44"/>
      <c r="RVE426" s="44"/>
      <c r="RVF426" s="44"/>
      <c r="RVG426" s="44"/>
      <c r="RVH426" s="44"/>
      <c r="RVI426" s="44"/>
      <c r="RVJ426" s="44"/>
      <c r="RVK426" s="44"/>
      <c r="RVL426" s="44"/>
      <c r="RVM426" s="44"/>
      <c r="RVN426" s="44"/>
      <c r="RVO426" s="44"/>
      <c r="RVP426" s="44"/>
      <c r="RVQ426" s="44"/>
      <c r="RVR426" s="44"/>
      <c r="RVS426" s="44"/>
      <c r="RVT426" s="44"/>
      <c r="RVU426" s="44"/>
      <c r="RVV426" s="44"/>
      <c r="RVW426" s="44"/>
      <c r="RVX426" s="44"/>
      <c r="RVY426" s="44"/>
      <c r="RVZ426" s="44"/>
      <c r="RWA426" s="44"/>
      <c r="RWB426" s="44"/>
      <c r="RWC426" s="44"/>
      <c r="RWD426" s="44"/>
      <c r="RWE426" s="44"/>
      <c r="RWF426" s="44"/>
      <c r="RWG426" s="44"/>
      <c r="RWH426" s="44"/>
      <c r="RWI426" s="44"/>
      <c r="RWJ426" s="44"/>
      <c r="RWK426" s="44"/>
      <c r="RWL426" s="44"/>
      <c r="RWM426" s="44"/>
      <c r="RWN426" s="44"/>
      <c r="RWO426" s="44"/>
      <c r="RWP426" s="44"/>
      <c r="RWQ426" s="44"/>
      <c r="RWR426" s="44"/>
      <c r="RWS426" s="44"/>
      <c r="RWT426" s="44"/>
      <c r="RWU426" s="44"/>
      <c r="RWV426" s="44"/>
      <c r="RWW426" s="44"/>
      <c r="RWX426" s="44"/>
      <c r="RWY426" s="44"/>
      <c r="RWZ426" s="44"/>
      <c r="RXA426" s="44"/>
      <c r="RXB426" s="44"/>
      <c r="RXC426" s="44"/>
      <c r="RXD426" s="44"/>
      <c r="RXE426" s="44"/>
      <c r="RXF426" s="44"/>
      <c r="RXG426" s="44"/>
      <c r="RXH426" s="44"/>
      <c r="RXI426" s="44"/>
      <c r="RXJ426" s="44"/>
      <c r="RXK426" s="44"/>
      <c r="RXL426" s="44"/>
      <c r="RXM426" s="44"/>
      <c r="RXN426" s="44"/>
      <c r="RXO426" s="44"/>
      <c r="RXP426" s="44"/>
      <c r="RXQ426" s="44"/>
      <c r="RXR426" s="44"/>
      <c r="RXS426" s="44"/>
      <c r="RXT426" s="44"/>
      <c r="RXU426" s="44"/>
      <c r="RXV426" s="44"/>
      <c r="RXW426" s="44"/>
      <c r="RXX426" s="44"/>
      <c r="RXY426" s="44"/>
      <c r="RXZ426" s="44"/>
      <c r="RYA426" s="44"/>
      <c r="RYB426" s="44"/>
      <c r="RYC426" s="44"/>
      <c r="RYD426" s="44"/>
      <c r="RYE426" s="44"/>
      <c r="RYF426" s="44"/>
      <c r="RYG426" s="44"/>
      <c r="RYH426" s="44"/>
      <c r="RYI426" s="44"/>
      <c r="RYJ426" s="44"/>
      <c r="RYK426" s="44"/>
      <c r="RYL426" s="44"/>
      <c r="RYM426" s="44"/>
      <c r="RYN426" s="44"/>
      <c r="RYO426" s="44"/>
      <c r="RYP426" s="44"/>
      <c r="RYQ426" s="44"/>
      <c r="RYR426" s="44"/>
      <c r="RYS426" s="44"/>
      <c r="RYT426" s="44"/>
      <c r="RYU426" s="44"/>
      <c r="RYV426" s="44"/>
      <c r="RYW426" s="44"/>
      <c r="RYX426" s="44"/>
      <c r="RYY426" s="44"/>
      <c r="RYZ426" s="44"/>
      <c r="RZA426" s="44"/>
      <c r="RZB426" s="44"/>
      <c r="RZC426" s="44"/>
      <c r="RZD426" s="44"/>
      <c r="RZE426" s="44"/>
      <c r="RZF426" s="44"/>
      <c r="RZG426" s="44"/>
      <c r="RZH426" s="44"/>
      <c r="RZI426" s="44"/>
      <c r="RZJ426" s="44"/>
      <c r="RZK426" s="44"/>
      <c r="RZL426" s="44"/>
      <c r="RZM426" s="44"/>
      <c r="RZN426" s="44"/>
      <c r="RZO426" s="44"/>
      <c r="RZP426" s="44"/>
      <c r="RZQ426" s="44"/>
      <c r="RZR426" s="44"/>
      <c r="RZS426" s="44"/>
      <c r="RZT426" s="44"/>
      <c r="RZU426" s="44"/>
      <c r="RZV426" s="44"/>
      <c r="RZW426" s="44"/>
      <c r="RZX426" s="44"/>
      <c r="RZY426" s="44"/>
      <c r="RZZ426" s="44"/>
      <c r="SAA426" s="44"/>
      <c r="SAB426" s="44"/>
      <c r="SAC426" s="44"/>
      <c r="SAD426" s="44"/>
      <c r="SAE426" s="44"/>
      <c r="SAF426" s="44"/>
      <c r="SAG426" s="44"/>
      <c r="SAH426" s="44"/>
      <c r="SAI426" s="44"/>
      <c r="SAJ426" s="44"/>
      <c r="SAK426" s="44"/>
      <c r="SAL426" s="44"/>
      <c r="SAM426" s="44"/>
      <c r="SAN426" s="44"/>
      <c r="SAO426" s="44"/>
      <c r="SAP426" s="44"/>
      <c r="SAQ426" s="44"/>
      <c r="SAR426" s="44"/>
      <c r="SAS426" s="44"/>
      <c r="SAT426" s="44"/>
      <c r="SAU426" s="44"/>
      <c r="SAV426" s="44"/>
      <c r="SAW426" s="44"/>
      <c r="SAX426" s="44"/>
      <c r="SAY426" s="44"/>
      <c r="SAZ426" s="44"/>
      <c r="SBA426" s="44"/>
      <c r="SBB426" s="44"/>
      <c r="SBC426" s="44"/>
      <c r="SBD426" s="44"/>
      <c r="SBE426" s="44"/>
      <c r="SBF426" s="44"/>
      <c r="SBG426" s="44"/>
      <c r="SBH426" s="44"/>
      <c r="SBI426" s="44"/>
      <c r="SBJ426" s="44"/>
      <c r="SBK426" s="44"/>
      <c r="SBL426" s="44"/>
      <c r="SBM426" s="44"/>
      <c r="SBN426" s="44"/>
      <c r="SBO426" s="44"/>
      <c r="SBP426" s="44"/>
      <c r="SBQ426" s="44"/>
      <c r="SBR426" s="44"/>
      <c r="SBS426" s="44"/>
      <c r="SBT426" s="44"/>
      <c r="SBU426" s="44"/>
      <c r="SBV426" s="44"/>
      <c r="SBW426" s="44"/>
      <c r="SBX426" s="44"/>
      <c r="SBY426" s="44"/>
      <c r="SBZ426" s="44"/>
      <c r="SCA426" s="44"/>
      <c r="SCB426" s="44"/>
      <c r="SCC426" s="44"/>
      <c r="SCD426" s="44"/>
      <c r="SCE426" s="44"/>
      <c r="SCF426" s="44"/>
      <c r="SCG426" s="44"/>
      <c r="SCH426" s="44"/>
      <c r="SCI426" s="44"/>
      <c r="SCJ426" s="44"/>
      <c r="SCK426" s="44"/>
      <c r="SCL426" s="44"/>
      <c r="SCM426" s="44"/>
      <c r="SCN426" s="44"/>
      <c r="SCO426" s="44"/>
      <c r="SCP426" s="44"/>
      <c r="SCQ426" s="44"/>
      <c r="SCR426" s="44"/>
      <c r="SCS426" s="44"/>
      <c r="SCT426" s="44"/>
      <c r="SCU426" s="44"/>
      <c r="SCV426" s="44"/>
      <c r="SCW426" s="44"/>
      <c r="SCX426" s="44"/>
      <c r="SCY426" s="44"/>
      <c r="SCZ426" s="44"/>
      <c r="SDA426" s="44"/>
      <c r="SDB426" s="44"/>
      <c r="SDC426" s="44"/>
      <c r="SDD426" s="44"/>
      <c r="SDE426" s="44"/>
      <c r="SDF426" s="44"/>
      <c r="SDG426" s="44"/>
      <c r="SDH426" s="44"/>
      <c r="SDI426" s="44"/>
      <c r="SDJ426" s="44"/>
      <c r="SDK426" s="44"/>
      <c r="SDL426" s="44"/>
      <c r="SDM426" s="44"/>
      <c r="SDN426" s="44"/>
      <c r="SDO426" s="44"/>
      <c r="SDP426" s="44"/>
      <c r="SDQ426" s="44"/>
      <c r="SDR426" s="44"/>
      <c r="SDS426" s="44"/>
      <c r="SDT426" s="44"/>
      <c r="SDU426" s="44"/>
      <c r="SDV426" s="44"/>
      <c r="SDW426" s="44"/>
      <c r="SDX426" s="44"/>
      <c r="SDY426" s="44"/>
      <c r="SDZ426" s="44"/>
      <c r="SEA426" s="44"/>
      <c r="SEB426" s="44"/>
      <c r="SEC426" s="44"/>
      <c r="SED426" s="44"/>
      <c r="SEE426" s="44"/>
      <c r="SEF426" s="44"/>
      <c r="SEG426" s="44"/>
      <c r="SEH426" s="44"/>
      <c r="SEI426" s="44"/>
      <c r="SEJ426" s="44"/>
      <c r="SEK426" s="44"/>
      <c r="SEL426" s="44"/>
      <c r="SEM426" s="44"/>
      <c r="SEN426" s="44"/>
      <c r="SEO426" s="44"/>
      <c r="SEP426" s="44"/>
      <c r="SEQ426" s="44"/>
      <c r="SER426" s="44"/>
      <c r="SES426" s="44"/>
      <c r="SET426" s="44"/>
      <c r="SEU426" s="44"/>
      <c r="SEV426" s="44"/>
      <c r="SEW426" s="44"/>
      <c r="SEX426" s="44"/>
      <c r="SEY426" s="44"/>
      <c r="SEZ426" s="44"/>
      <c r="SFA426" s="44"/>
      <c r="SFB426" s="44"/>
      <c r="SFC426" s="44"/>
      <c r="SFD426" s="44"/>
      <c r="SFE426" s="44"/>
      <c r="SFF426" s="44"/>
      <c r="SFG426" s="44"/>
      <c r="SFH426" s="44"/>
      <c r="SFI426" s="44"/>
      <c r="SFJ426" s="44"/>
      <c r="SFK426" s="44"/>
      <c r="SFL426" s="44"/>
      <c r="SFM426" s="44"/>
      <c r="SFN426" s="44"/>
      <c r="SFO426" s="44"/>
      <c r="SFP426" s="44"/>
      <c r="SFQ426" s="44"/>
      <c r="SFR426" s="44"/>
      <c r="SFS426" s="44"/>
      <c r="SFT426" s="44"/>
      <c r="SFU426" s="44"/>
      <c r="SFV426" s="44"/>
      <c r="SFW426" s="44"/>
      <c r="SFX426" s="44"/>
      <c r="SFY426" s="44"/>
      <c r="SFZ426" s="44"/>
      <c r="SGA426" s="44"/>
      <c r="SGB426" s="44"/>
      <c r="SGC426" s="44"/>
      <c r="SGD426" s="44"/>
      <c r="SGE426" s="44"/>
      <c r="SGF426" s="44"/>
      <c r="SGG426" s="44"/>
      <c r="SGH426" s="44"/>
      <c r="SGI426" s="44"/>
      <c r="SGJ426" s="44"/>
      <c r="SGK426" s="44"/>
      <c r="SGL426" s="44"/>
      <c r="SGM426" s="44"/>
      <c r="SGN426" s="44"/>
      <c r="SGO426" s="44"/>
      <c r="SGP426" s="44"/>
      <c r="SGQ426" s="44"/>
      <c r="SGR426" s="44"/>
      <c r="SGS426" s="44"/>
      <c r="SGT426" s="44"/>
      <c r="SGU426" s="44"/>
      <c r="SGV426" s="44"/>
      <c r="SGW426" s="44"/>
      <c r="SGX426" s="44"/>
      <c r="SGY426" s="44"/>
      <c r="SGZ426" s="44"/>
      <c r="SHA426" s="44"/>
      <c r="SHB426" s="44"/>
      <c r="SHC426" s="44"/>
      <c r="SHD426" s="44"/>
      <c r="SHE426" s="44"/>
      <c r="SHF426" s="44"/>
      <c r="SHG426" s="44"/>
      <c r="SHH426" s="44"/>
      <c r="SHI426" s="44"/>
      <c r="SHJ426" s="44"/>
      <c r="SHK426" s="44"/>
      <c r="SHL426" s="44"/>
      <c r="SHM426" s="44"/>
      <c r="SHN426" s="44"/>
      <c r="SHO426" s="44"/>
      <c r="SHP426" s="44"/>
      <c r="SHQ426" s="44"/>
      <c r="SHR426" s="44"/>
      <c r="SHS426" s="44"/>
      <c r="SHT426" s="44"/>
      <c r="SHU426" s="44"/>
      <c r="SHV426" s="44"/>
      <c r="SHW426" s="44"/>
      <c r="SHX426" s="44"/>
      <c r="SHY426" s="44"/>
      <c r="SHZ426" s="44"/>
      <c r="SIA426" s="44"/>
      <c r="SIB426" s="44"/>
      <c r="SIC426" s="44"/>
      <c r="SID426" s="44"/>
      <c r="SIE426" s="44"/>
      <c r="SIF426" s="44"/>
      <c r="SIG426" s="44"/>
      <c r="SIH426" s="44"/>
      <c r="SII426" s="44"/>
      <c r="SIJ426" s="44"/>
      <c r="SIK426" s="44"/>
      <c r="SIL426" s="44"/>
      <c r="SIM426" s="44"/>
      <c r="SIN426" s="44"/>
      <c r="SIO426" s="44"/>
      <c r="SIP426" s="44"/>
      <c r="SIQ426" s="44"/>
      <c r="SIR426" s="44"/>
      <c r="SIS426" s="44"/>
      <c r="SIT426" s="44"/>
      <c r="SIU426" s="44"/>
      <c r="SIV426" s="44"/>
      <c r="SIW426" s="44"/>
      <c r="SIX426" s="44"/>
      <c r="SIY426" s="44"/>
      <c r="SIZ426" s="44"/>
      <c r="SJA426" s="44"/>
      <c r="SJB426" s="44"/>
      <c r="SJC426" s="44"/>
      <c r="SJD426" s="44"/>
      <c r="SJE426" s="44"/>
      <c r="SJF426" s="44"/>
      <c r="SJG426" s="44"/>
      <c r="SJH426" s="44"/>
      <c r="SJI426" s="44"/>
      <c r="SJJ426" s="44"/>
      <c r="SJK426" s="44"/>
      <c r="SJL426" s="44"/>
      <c r="SJM426" s="44"/>
      <c r="SJN426" s="44"/>
      <c r="SJO426" s="44"/>
      <c r="SJP426" s="44"/>
      <c r="SJQ426" s="44"/>
      <c r="SJR426" s="44"/>
      <c r="SJS426" s="44"/>
      <c r="SJT426" s="44"/>
      <c r="SJU426" s="44"/>
      <c r="SJV426" s="44"/>
      <c r="SJW426" s="44"/>
      <c r="SJX426" s="44"/>
      <c r="SJY426" s="44"/>
      <c r="SJZ426" s="44"/>
      <c r="SKA426" s="44"/>
      <c r="SKB426" s="44"/>
      <c r="SKC426" s="44"/>
      <c r="SKD426" s="44"/>
      <c r="SKE426" s="44"/>
      <c r="SKF426" s="44"/>
      <c r="SKG426" s="44"/>
      <c r="SKH426" s="44"/>
      <c r="SKI426" s="44"/>
      <c r="SKJ426" s="44"/>
      <c r="SKK426" s="44"/>
      <c r="SKL426" s="44"/>
      <c r="SKM426" s="44"/>
      <c r="SKN426" s="44"/>
      <c r="SKO426" s="44"/>
      <c r="SKP426" s="44"/>
      <c r="SKQ426" s="44"/>
      <c r="SKR426" s="44"/>
      <c r="SKS426" s="44"/>
      <c r="SKT426" s="44"/>
      <c r="SKU426" s="44"/>
      <c r="SKV426" s="44"/>
      <c r="SKW426" s="44"/>
      <c r="SKX426" s="44"/>
      <c r="SKY426" s="44"/>
      <c r="SKZ426" s="44"/>
      <c r="SLA426" s="44"/>
      <c r="SLB426" s="44"/>
      <c r="SLC426" s="44"/>
      <c r="SLD426" s="44"/>
      <c r="SLE426" s="44"/>
      <c r="SLF426" s="44"/>
      <c r="SLG426" s="44"/>
      <c r="SLH426" s="44"/>
      <c r="SLI426" s="44"/>
      <c r="SLJ426" s="44"/>
      <c r="SLK426" s="44"/>
      <c r="SLL426" s="44"/>
      <c r="SLM426" s="44"/>
      <c r="SLN426" s="44"/>
      <c r="SLO426" s="44"/>
      <c r="SLP426" s="44"/>
      <c r="SLQ426" s="44"/>
      <c r="SLR426" s="44"/>
      <c r="SLS426" s="44"/>
      <c r="SLT426" s="44"/>
      <c r="SLU426" s="44"/>
      <c r="SLV426" s="44"/>
      <c r="SLW426" s="44"/>
      <c r="SLX426" s="44"/>
      <c r="SLY426" s="44"/>
      <c r="SLZ426" s="44"/>
      <c r="SMA426" s="44"/>
      <c r="SMB426" s="44"/>
      <c r="SMC426" s="44"/>
      <c r="SMD426" s="44"/>
      <c r="SME426" s="44"/>
      <c r="SMF426" s="44"/>
      <c r="SMG426" s="44"/>
      <c r="SMH426" s="44"/>
      <c r="SMI426" s="44"/>
      <c r="SMJ426" s="44"/>
      <c r="SMK426" s="44"/>
      <c r="SML426" s="44"/>
      <c r="SMM426" s="44"/>
      <c r="SMN426" s="44"/>
      <c r="SMO426" s="44"/>
      <c r="SMP426" s="44"/>
      <c r="SMQ426" s="44"/>
      <c r="SMR426" s="44"/>
      <c r="SMS426" s="44"/>
      <c r="SMT426" s="44"/>
      <c r="SMU426" s="44"/>
      <c r="SMV426" s="44"/>
      <c r="SMW426" s="44"/>
      <c r="SMX426" s="44"/>
      <c r="SMY426" s="44"/>
      <c r="SMZ426" s="44"/>
      <c r="SNA426" s="44"/>
      <c r="SNB426" s="44"/>
      <c r="SNC426" s="44"/>
      <c r="SND426" s="44"/>
      <c r="SNE426" s="44"/>
      <c r="SNF426" s="44"/>
      <c r="SNG426" s="44"/>
      <c r="SNH426" s="44"/>
      <c r="SNI426" s="44"/>
      <c r="SNJ426" s="44"/>
      <c r="SNK426" s="44"/>
      <c r="SNL426" s="44"/>
      <c r="SNM426" s="44"/>
      <c r="SNN426" s="44"/>
      <c r="SNO426" s="44"/>
      <c r="SNP426" s="44"/>
      <c r="SNQ426" s="44"/>
      <c r="SNR426" s="44"/>
      <c r="SNS426" s="44"/>
      <c r="SNT426" s="44"/>
      <c r="SNU426" s="44"/>
      <c r="SNV426" s="44"/>
      <c r="SNW426" s="44"/>
      <c r="SNX426" s="44"/>
      <c r="SNY426" s="44"/>
      <c r="SNZ426" s="44"/>
      <c r="SOA426" s="44"/>
      <c r="SOB426" s="44"/>
      <c r="SOC426" s="44"/>
      <c r="SOD426" s="44"/>
      <c r="SOE426" s="44"/>
      <c r="SOF426" s="44"/>
      <c r="SOG426" s="44"/>
      <c r="SOH426" s="44"/>
      <c r="SOI426" s="44"/>
      <c r="SOJ426" s="44"/>
      <c r="SOK426" s="44"/>
      <c r="SOL426" s="44"/>
      <c r="SOM426" s="44"/>
      <c r="SON426" s="44"/>
      <c r="SOO426" s="44"/>
      <c r="SOP426" s="44"/>
      <c r="SOQ426" s="44"/>
      <c r="SOR426" s="44"/>
      <c r="SOS426" s="44"/>
      <c r="SOT426" s="44"/>
      <c r="SOU426" s="44"/>
      <c r="SOV426" s="44"/>
      <c r="SOW426" s="44"/>
      <c r="SOX426" s="44"/>
      <c r="SOY426" s="44"/>
      <c r="SOZ426" s="44"/>
      <c r="SPA426" s="44"/>
      <c r="SPB426" s="44"/>
      <c r="SPC426" s="44"/>
      <c r="SPD426" s="44"/>
      <c r="SPE426" s="44"/>
      <c r="SPF426" s="44"/>
      <c r="SPG426" s="44"/>
      <c r="SPH426" s="44"/>
      <c r="SPI426" s="44"/>
      <c r="SPJ426" s="44"/>
      <c r="SPK426" s="44"/>
      <c r="SPL426" s="44"/>
      <c r="SPM426" s="44"/>
      <c r="SPN426" s="44"/>
      <c r="SPO426" s="44"/>
      <c r="SPP426" s="44"/>
      <c r="SPQ426" s="44"/>
      <c r="SPR426" s="44"/>
      <c r="SPS426" s="44"/>
      <c r="SPT426" s="44"/>
      <c r="SPU426" s="44"/>
      <c r="SPV426" s="44"/>
      <c r="SPW426" s="44"/>
      <c r="SPX426" s="44"/>
      <c r="SPY426" s="44"/>
      <c r="SPZ426" s="44"/>
      <c r="SQA426" s="44"/>
      <c r="SQB426" s="44"/>
      <c r="SQC426" s="44"/>
      <c r="SQD426" s="44"/>
      <c r="SQE426" s="44"/>
      <c r="SQF426" s="44"/>
      <c r="SQG426" s="44"/>
      <c r="SQH426" s="44"/>
      <c r="SQI426" s="44"/>
      <c r="SQJ426" s="44"/>
      <c r="SQK426" s="44"/>
      <c r="SQL426" s="44"/>
      <c r="SQM426" s="44"/>
      <c r="SQN426" s="44"/>
      <c r="SQO426" s="44"/>
      <c r="SQP426" s="44"/>
      <c r="SQQ426" s="44"/>
      <c r="SQR426" s="44"/>
      <c r="SQS426" s="44"/>
      <c r="SQT426" s="44"/>
      <c r="SQU426" s="44"/>
      <c r="SQV426" s="44"/>
      <c r="SQW426" s="44"/>
      <c r="SQX426" s="44"/>
      <c r="SQY426" s="44"/>
      <c r="SQZ426" s="44"/>
      <c r="SRA426" s="44"/>
      <c r="SRB426" s="44"/>
      <c r="SRC426" s="44"/>
      <c r="SRD426" s="44"/>
      <c r="SRE426" s="44"/>
      <c r="SRF426" s="44"/>
      <c r="SRG426" s="44"/>
      <c r="SRH426" s="44"/>
      <c r="SRI426" s="44"/>
      <c r="SRJ426" s="44"/>
      <c r="SRK426" s="44"/>
      <c r="SRL426" s="44"/>
      <c r="SRM426" s="44"/>
      <c r="SRN426" s="44"/>
      <c r="SRO426" s="44"/>
      <c r="SRP426" s="44"/>
      <c r="SRQ426" s="44"/>
      <c r="SRR426" s="44"/>
      <c r="SRS426" s="44"/>
      <c r="SRT426" s="44"/>
      <c r="SRU426" s="44"/>
      <c r="SRV426" s="44"/>
      <c r="SRW426" s="44"/>
      <c r="SRX426" s="44"/>
      <c r="SRY426" s="44"/>
      <c r="SRZ426" s="44"/>
      <c r="SSA426" s="44"/>
      <c r="SSB426" s="44"/>
      <c r="SSC426" s="44"/>
      <c r="SSD426" s="44"/>
      <c r="SSE426" s="44"/>
      <c r="SSF426" s="44"/>
      <c r="SSG426" s="44"/>
      <c r="SSH426" s="44"/>
      <c r="SSI426" s="44"/>
      <c r="SSJ426" s="44"/>
      <c r="SSK426" s="44"/>
      <c r="SSL426" s="44"/>
      <c r="SSM426" s="44"/>
      <c r="SSN426" s="44"/>
      <c r="SSO426" s="44"/>
      <c r="SSP426" s="44"/>
      <c r="SSQ426" s="44"/>
      <c r="SSR426" s="44"/>
      <c r="SSS426" s="44"/>
      <c r="SST426" s="44"/>
      <c r="SSU426" s="44"/>
      <c r="SSV426" s="44"/>
      <c r="SSW426" s="44"/>
      <c r="SSX426" s="44"/>
      <c r="SSY426" s="44"/>
      <c r="SSZ426" s="44"/>
      <c r="STA426" s="44"/>
      <c r="STB426" s="44"/>
      <c r="STC426" s="44"/>
      <c r="STD426" s="44"/>
      <c r="STE426" s="44"/>
      <c r="STF426" s="44"/>
      <c r="STG426" s="44"/>
      <c r="STH426" s="44"/>
      <c r="STI426" s="44"/>
      <c r="STJ426" s="44"/>
      <c r="STK426" s="44"/>
      <c r="STL426" s="44"/>
      <c r="STM426" s="44"/>
      <c r="STN426" s="44"/>
      <c r="STO426" s="44"/>
      <c r="STP426" s="44"/>
      <c r="STQ426" s="44"/>
      <c r="STR426" s="44"/>
      <c r="STS426" s="44"/>
      <c r="STT426" s="44"/>
      <c r="STU426" s="44"/>
      <c r="STV426" s="44"/>
      <c r="STW426" s="44"/>
      <c r="STX426" s="44"/>
      <c r="STY426" s="44"/>
      <c r="STZ426" s="44"/>
      <c r="SUA426" s="44"/>
      <c r="SUB426" s="44"/>
      <c r="SUC426" s="44"/>
      <c r="SUD426" s="44"/>
      <c r="SUE426" s="44"/>
      <c r="SUF426" s="44"/>
      <c r="SUG426" s="44"/>
      <c r="SUH426" s="44"/>
      <c r="SUI426" s="44"/>
      <c r="SUJ426" s="44"/>
      <c r="SUK426" s="44"/>
      <c r="SUL426" s="44"/>
      <c r="SUM426" s="44"/>
      <c r="SUN426" s="44"/>
      <c r="SUO426" s="44"/>
      <c r="SUP426" s="44"/>
      <c r="SUQ426" s="44"/>
      <c r="SUR426" s="44"/>
      <c r="SUS426" s="44"/>
      <c r="SUT426" s="44"/>
      <c r="SUU426" s="44"/>
      <c r="SUV426" s="44"/>
      <c r="SUW426" s="44"/>
      <c r="SUX426" s="44"/>
      <c r="SUY426" s="44"/>
      <c r="SUZ426" s="44"/>
      <c r="SVA426" s="44"/>
      <c r="SVB426" s="44"/>
      <c r="SVC426" s="44"/>
      <c r="SVD426" s="44"/>
      <c r="SVE426" s="44"/>
      <c r="SVF426" s="44"/>
      <c r="SVG426" s="44"/>
      <c r="SVH426" s="44"/>
      <c r="SVI426" s="44"/>
      <c r="SVJ426" s="44"/>
      <c r="SVK426" s="44"/>
      <c r="SVL426" s="44"/>
      <c r="SVM426" s="44"/>
      <c r="SVN426" s="44"/>
      <c r="SVO426" s="44"/>
      <c r="SVP426" s="44"/>
      <c r="SVQ426" s="44"/>
      <c r="SVR426" s="44"/>
      <c r="SVS426" s="44"/>
      <c r="SVT426" s="44"/>
      <c r="SVU426" s="44"/>
      <c r="SVV426" s="44"/>
      <c r="SVW426" s="44"/>
      <c r="SVX426" s="44"/>
      <c r="SVY426" s="44"/>
      <c r="SVZ426" s="44"/>
      <c r="SWA426" s="44"/>
      <c r="SWB426" s="44"/>
      <c r="SWC426" s="44"/>
      <c r="SWD426" s="44"/>
      <c r="SWE426" s="44"/>
      <c r="SWF426" s="44"/>
      <c r="SWG426" s="44"/>
      <c r="SWH426" s="44"/>
      <c r="SWI426" s="44"/>
      <c r="SWJ426" s="44"/>
      <c r="SWK426" s="44"/>
      <c r="SWL426" s="44"/>
      <c r="SWM426" s="44"/>
      <c r="SWN426" s="44"/>
      <c r="SWO426" s="44"/>
      <c r="SWP426" s="44"/>
      <c r="SWQ426" s="44"/>
      <c r="SWR426" s="44"/>
      <c r="SWS426" s="44"/>
      <c r="SWT426" s="44"/>
      <c r="SWU426" s="44"/>
      <c r="SWV426" s="44"/>
      <c r="SWW426" s="44"/>
      <c r="SWX426" s="44"/>
      <c r="SWY426" s="44"/>
      <c r="SWZ426" s="44"/>
      <c r="SXA426" s="44"/>
      <c r="SXB426" s="44"/>
      <c r="SXC426" s="44"/>
      <c r="SXD426" s="44"/>
      <c r="SXE426" s="44"/>
      <c r="SXF426" s="44"/>
      <c r="SXG426" s="44"/>
      <c r="SXH426" s="44"/>
      <c r="SXI426" s="44"/>
      <c r="SXJ426" s="44"/>
      <c r="SXK426" s="44"/>
      <c r="SXL426" s="44"/>
      <c r="SXM426" s="44"/>
      <c r="SXN426" s="44"/>
      <c r="SXO426" s="44"/>
      <c r="SXP426" s="44"/>
      <c r="SXQ426" s="44"/>
      <c r="SXR426" s="44"/>
      <c r="SXS426" s="44"/>
      <c r="SXT426" s="44"/>
      <c r="SXU426" s="44"/>
      <c r="SXV426" s="44"/>
      <c r="SXW426" s="44"/>
      <c r="SXX426" s="44"/>
      <c r="SXY426" s="44"/>
      <c r="SXZ426" s="44"/>
      <c r="SYA426" s="44"/>
      <c r="SYB426" s="44"/>
      <c r="SYC426" s="44"/>
      <c r="SYD426" s="44"/>
      <c r="SYE426" s="44"/>
      <c r="SYF426" s="44"/>
      <c r="SYG426" s="44"/>
      <c r="SYH426" s="44"/>
      <c r="SYI426" s="44"/>
      <c r="SYJ426" s="44"/>
      <c r="SYK426" s="44"/>
      <c r="SYL426" s="44"/>
      <c r="SYM426" s="44"/>
      <c r="SYN426" s="44"/>
      <c r="SYO426" s="44"/>
      <c r="SYP426" s="44"/>
      <c r="SYQ426" s="44"/>
      <c r="SYR426" s="44"/>
      <c r="SYS426" s="44"/>
      <c r="SYT426" s="44"/>
      <c r="SYU426" s="44"/>
      <c r="SYV426" s="44"/>
      <c r="SYW426" s="44"/>
      <c r="SYX426" s="44"/>
      <c r="SYY426" s="44"/>
      <c r="SYZ426" s="44"/>
      <c r="SZA426" s="44"/>
      <c r="SZB426" s="44"/>
      <c r="SZC426" s="44"/>
      <c r="SZD426" s="44"/>
      <c r="SZE426" s="44"/>
      <c r="SZF426" s="44"/>
      <c r="SZG426" s="44"/>
      <c r="SZH426" s="44"/>
      <c r="SZI426" s="44"/>
      <c r="SZJ426" s="44"/>
      <c r="SZK426" s="44"/>
      <c r="SZL426" s="44"/>
      <c r="SZM426" s="44"/>
      <c r="SZN426" s="44"/>
      <c r="SZO426" s="44"/>
      <c r="SZP426" s="44"/>
      <c r="SZQ426" s="44"/>
      <c r="SZR426" s="44"/>
      <c r="SZS426" s="44"/>
      <c r="SZT426" s="44"/>
      <c r="SZU426" s="44"/>
      <c r="SZV426" s="44"/>
      <c r="SZW426" s="44"/>
      <c r="SZX426" s="44"/>
      <c r="SZY426" s="44"/>
      <c r="SZZ426" s="44"/>
      <c r="TAA426" s="44"/>
      <c r="TAB426" s="44"/>
      <c r="TAC426" s="44"/>
      <c r="TAD426" s="44"/>
      <c r="TAE426" s="44"/>
      <c r="TAF426" s="44"/>
      <c r="TAG426" s="44"/>
      <c r="TAH426" s="44"/>
      <c r="TAI426" s="44"/>
      <c r="TAJ426" s="44"/>
      <c r="TAK426" s="44"/>
      <c r="TAL426" s="44"/>
      <c r="TAM426" s="44"/>
      <c r="TAN426" s="44"/>
      <c r="TAO426" s="44"/>
      <c r="TAP426" s="44"/>
      <c r="TAQ426" s="44"/>
      <c r="TAR426" s="44"/>
      <c r="TAS426" s="44"/>
      <c r="TAT426" s="44"/>
      <c r="TAU426" s="44"/>
      <c r="TAV426" s="44"/>
      <c r="TAW426" s="44"/>
      <c r="TAX426" s="44"/>
      <c r="TAY426" s="44"/>
      <c r="TAZ426" s="44"/>
      <c r="TBA426" s="44"/>
      <c r="TBB426" s="44"/>
      <c r="TBC426" s="44"/>
      <c r="TBD426" s="44"/>
      <c r="TBE426" s="44"/>
      <c r="TBF426" s="44"/>
      <c r="TBG426" s="44"/>
      <c r="TBH426" s="44"/>
      <c r="TBI426" s="44"/>
      <c r="TBJ426" s="44"/>
      <c r="TBK426" s="44"/>
      <c r="TBL426" s="44"/>
      <c r="TBM426" s="44"/>
      <c r="TBN426" s="44"/>
      <c r="TBO426" s="44"/>
      <c r="TBP426" s="44"/>
      <c r="TBQ426" s="44"/>
      <c r="TBR426" s="44"/>
      <c r="TBS426" s="44"/>
      <c r="TBT426" s="44"/>
      <c r="TBU426" s="44"/>
      <c r="TBV426" s="44"/>
      <c r="TBW426" s="44"/>
      <c r="TBX426" s="44"/>
      <c r="TBY426" s="44"/>
      <c r="TBZ426" s="44"/>
      <c r="TCA426" s="44"/>
      <c r="TCB426" s="44"/>
      <c r="TCC426" s="44"/>
      <c r="TCD426" s="44"/>
      <c r="TCE426" s="44"/>
      <c r="TCF426" s="44"/>
      <c r="TCG426" s="44"/>
      <c r="TCH426" s="44"/>
      <c r="TCI426" s="44"/>
      <c r="TCJ426" s="44"/>
      <c r="TCK426" s="44"/>
      <c r="TCL426" s="44"/>
      <c r="TCM426" s="44"/>
      <c r="TCN426" s="44"/>
      <c r="TCO426" s="44"/>
      <c r="TCP426" s="44"/>
      <c r="TCQ426" s="44"/>
      <c r="TCR426" s="44"/>
      <c r="TCS426" s="44"/>
      <c r="TCT426" s="44"/>
      <c r="TCU426" s="44"/>
      <c r="TCV426" s="44"/>
      <c r="TCW426" s="44"/>
      <c r="TCX426" s="44"/>
      <c r="TCY426" s="44"/>
      <c r="TCZ426" s="44"/>
      <c r="TDA426" s="44"/>
      <c r="TDB426" s="44"/>
      <c r="TDC426" s="44"/>
      <c r="TDD426" s="44"/>
      <c r="TDE426" s="44"/>
      <c r="TDF426" s="44"/>
      <c r="TDG426" s="44"/>
      <c r="TDH426" s="44"/>
      <c r="TDI426" s="44"/>
      <c r="TDJ426" s="44"/>
      <c r="TDK426" s="44"/>
      <c r="TDL426" s="44"/>
      <c r="TDM426" s="44"/>
      <c r="TDN426" s="44"/>
      <c r="TDO426" s="44"/>
      <c r="TDP426" s="44"/>
      <c r="TDQ426" s="44"/>
      <c r="TDR426" s="44"/>
      <c r="TDS426" s="44"/>
      <c r="TDT426" s="44"/>
      <c r="TDU426" s="44"/>
      <c r="TDV426" s="44"/>
      <c r="TDW426" s="44"/>
      <c r="TDX426" s="44"/>
      <c r="TDY426" s="44"/>
      <c r="TDZ426" s="44"/>
      <c r="TEA426" s="44"/>
      <c r="TEB426" s="44"/>
      <c r="TEC426" s="44"/>
      <c r="TED426" s="44"/>
      <c r="TEE426" s="44"/>
      <c r="TEF426" s="44"/>
      <c r="TEG426" s="44"/>
      <c r="TEH426" s="44"/>
      <c r="TEI426" s="44"/>
      <c r="TEJ426" s="44"/>
      <c r="TEK426" s="44"/>
      <c r="TEL426" s="44"/>
      <c r="TEM426" s="44"/>
      <c r="TEN426" s="44"/>
      <c r="TEO426" s="44"/>
      <c r="TEP426" s="44"/>
      <c r="TEQ426" s="44"/>
      <c r="TER426" s="44"/>
      <c r="TES426" s="44"/>
      <c r="TET426" s="44"/>
      <c r="TEU426" s="44"/>
      <c r="TEV426" s="44"/>
      <c r="TEW426" s="44"/>
      <c r="TEX426" s="44"/>
      <c r="TEY426" s="44"/>
      <c r="TEZ426" s="44"/>
      <c r="TFA426" s="44"/>
      <c r="TFB426" s="44"/>
      <c r="TFC426" s="44"/>
      <c r="TFD426" s="44"/>
      <c r="TFE426" s="44"/>
      <c r="TFF426" s="44"/>
      <c r="TFG426" s="44"/>
      <c r="TFH426" s="44"/>
      <c r="TFI426" s="44"/>
      <c r="TFJ426" s="44"/>
      <c r="TFK426" s="44"/>
      <c r="TFL426" s="44"/>
      <c r="TFM426" s="44"/>
      <c r="TFN426" s="44"/>
      <c r="TFO426" s="44"/>
      <c r="TFP426" s="44"/>
      <c r="TFQ426" s="44"/>
      <c r="TFR426" s="44"/>
      <c r="TFS426" s="44"/>
      <c r="TFT426" s="44"/>
      <c r="TFU426" s="44"/>
      <c r="TFV426" s="44"/>
      <c r="TFW426" s="44"/>
      <c r="TFX426" s="44"/>
      <c r="TFY426" s="44"/>
      <c r="TFZ426" s="44"/>
      <c r="TGA426" s="44"/>
      <c r="TGB426" s="44"/>
      <c r="TGC426" s="44"/>
      <c r="TGD426" s="44"/>
      <c r="TGE426" s="44"/>
      <c r="TGF426" s="44"/>
      <c r="TGG426" s="44"/>
      <c r="TGH426" s="44"/>
      <c r="TGI426" s="44"/>
      <c r="TGJ426" s="44"/>
      <c r="TGK426" s="44"/>
      <c r="TGL426" s="44"/>
      <c r="TGM426" s="44"/>
      <c r="TGN426" s="44"/>
      <c r="TGO426" s="44"/>
      <c r="TGP426" s="44"/>
      <c r="TGQ426" s="44"/>
      <c r="TGR426" s="44"/>
      <c r="TGS426" s="44"/>
      <c r="TGT426" s="44"/>
      <c r="TGU426" s="44"/>
      <c r="TGV426" s="44"/>
      <c r="TGW426" s="44"/>
      <c r="TGX426" s="44"/>
      <c r="TGY426" s="44"/>
      <c r="TGZ426" s="44"/>
      <c r="THA426" s="44"/>
      <c r="THB426" s="44"/>
      <c r="THC426" s="44"/>
      <c r="THD426" s="44"/>
      <c r="THE426" s="44"/>
      <c r="THF426" s="44"/>
      <c r="THG426" s="44"/>
      <c r="THH426" s="44"/>
      <c r="THI426" s="44"/>
      <c r="THJ426" s="44"/>
      <c r="THK426" s="44"/>
      <c r="THL426" s="44"/>
      <c r="THM426" s="44"/>
      <c r="THN426" s="44"/>
      <c r="THO426" s="44"/>
      <c r="THP426" s="44"/>
      <c r="THQ426" s="44"/>
      <c r="THR426" s="44"/>
      <c r="THS426" s="44"/>
      <c r="THT426" s="44"/>
      <c r="THU426" s="44"/>
      <c r="THV426" s="44"/>
      <c r="THW426" s="44"/>
      <c r="THX426" s="44"/>
      <c r="THY426" s="44"/>
      <c r="THZ426" s="44"/>
      <c r="TIA426" s="44"/>
      <c r="TIB426" s="44"/>
      <c r="TIC426" s="44"/>
      <c r="TID426" s="44"/>
      <c r="TIE426" s="44"/>
      <c r="TIF426" s="44"/>
      <c r="TIG426" s="44"/>
      <c r="TIH426" s="44"/>
      <c r="TII426" s="44"/>
      <c r="TIJ426" s="44"/>
      <c r="TIK426" s="44"/>
      <c r="TIL426" s="44"/>
      <c r="TIM426" s="44"/>
      <c r="TIN426" s="44"/>
      <c r="TIO426" s="44"/>
      <c r="TIP426" s="44"/>
      <c r="TIQ426" s="44"/>
      <c r="TIR426" s="44"/>
      <c r="TIS426" s="44"/>
      <c r="TIT426" s="44"/>
      <c r="TIU426" s="44"/>
      <c r="TIV426" s="44"/>
      <c r="TIW426" s="44"/>
      <c r="TIX426" s="44"/>
      <c r="TIY426" s="44"/>
      <c r="TIZ426" s="44"/>
      <c r="TJA426" s="44"/>
      <c r="TJB426" s="44"/>
      <c r="TJC426" s="44"/>
      <c r="TJD426" s="44"/>
      <c r="TJE426" s="44"/>
      <c r="TJF426" s="44"/>
      <c r="TJG426" s="44"/>
      <c r="TJH426" s="44"/>
      <c r="TJI426" s="44"/>
      <c r="TJJ426" s="44"/>
      <c r="TJK426" s="44"/>
      <c r="TJL426" s="44"/>
      <c r="TJM426" s="44"/>
      <c r="TJN426" s="44"/>
      <c r="TJO426" s="44"/>
      <c r="TJP426" s="44"/>
      <c r="TJQ426" s="44"/>
      <c r="TJR426" s="44"/>
      <c r="TJS426" s="44"/>
      <c r="TJT426" s="44"/>
      <c r="TJU426" s="44"/>
      <c r="TJV426" s="44"/>
      <c r="TJW426" s="44"/>
      <c r="TJX426" s="44"/>
      <c r="TJY426" s="44"/>
      <c r="TJZ426" s="44"/>
      <c r="TKA426" s="44"/>
      <c r="TKB426" s="44"/>
      <c r="TKC426" s="44"/>
      <c r="TKD426" s="44"/>
      <c r="TKE426" s="44"/>
      <c r="TKF426" s="44"/>
      <c r="TKG426" s="44"/>
      <c r="TKH426" s="44"/>
      <c r="TKI426" s="44"/>
      <c r="TKJ426" s="44"/>
      <c r="TKK426" s="44"/>
      <c r="TKL426" s="44"/>
      <c r="TKM426" s="44"/>
      <c r="TKN426" s="44"/>
      <c r="TKO426" s="44"/>
      <c r="TKP426" s="44"/>
      <c r="TKQ426" s="44"/>
      <c r="TKR426" s="44"/>
      <c r="TKS426" s="44"/>
      <c r="TKT426" s="44"/>
      <c r="TKU426" s="44"/>
      <c r="TKV426" s="44"/>
      <c r="TKW426" s="44"/>
      <c r="TKX426" s="44"/>
      <c r="TKY426" s="44"/>
      <c r="TKZ426" s="44"/>
      <c r="TLA426" s="44"/>
      <c r="TLB426" s="44"/>
      <c r="TLC426" s="44"/>
      <c r="TLD426" s="44"/>
      <c r="TLE426" s="44"/>
      <c r="TLF426" s="44"/>
      <c r="TLG426" s="44"/>
      <c r="TLH426" s="44"/>
      <c r="TLI426" s="44"/>
      <c r="TLJ426" s="44"/>
      <c r="TLK426" s="44"/>
      <c r="TLL426" s="44"/>
      <c r="TLM426" s="44"/>
      <c r="TLN426" s="44"/>
      <c r="TLO426" s="44"/>
      <c r="TLP426" s="44"/>
      <c r="TLQ426" s="44"/>
      <c r="TLR426" s="44"/>
      <c r="TLS426" s="44"/>
      <c r="TLT426" s="44"/>
      <c r="TLU426" s="44"/>
      <c r="TLV426" s="44"/>
      <c r="TLW426" s="44"/>
      <c r="TLX426" s="44"/>
      <c r="TLY426" s="44"/>
      <c r="TLZ426" s="44"/>
      <c r="TMA426" s="44"/>
      <c r="TMB426" s="44"/>
      <c r="TMC426" s="44"/>
      <c r="TMD426" s="44"/>
      <c r="TME426" s="44"/>
      <c r="TMF426" s="44"/>
      <c r="TMG426" s="44"/>
      <c r="TMH426" s="44"/>
      <c r="TMI426" s="44"/>
      <c r="TMJ426" s="44"/>
      <c r="TMK426" s="44"/>
      <c r="TML426" s="44"/>
      <c r="TMM426" s="44"/>
      <c r="TMN426" s="44"/>
      <c r="TMO426" s="44"/>
      <c r="TMP426" s="44"/>
      <c r="TMQ426" s="44"/>
      <c r="TMR426" s="44"/>
      <c r="TMS426" s="44"/>
      <c r="TMT426" s="44"/>
      <c r="TMU426" s="44"/>
      <c r="TMV426" s="44"/>
      <c r="TMW426" s="44"/>
      <c r="TMX426" s="44"/>
      <c r="TMY426" s="44"/>
      <c r="TMZ426" s="44"/>
      <c r="TNA426" s="44"/>
      <c r="TNB426" s="44"/>
      <c r="TNC426" s="44"/>
      <c r="TND426" s="44"/>
      <c r="TNE426" s="44"/>
      <c r="TNF426" s="44"/>
      <c r="TNG426" s="44"/>
      <c r="TNH426" s="44"/>
      <c r="TNI426" s="44"/>
      <c r="TNJ426" s="44"/>
      <c r="TNK426" s="44"/>
      <c r="TNL426" s="44"/>
      <c r="TNM426" s="44"/>
      <c r="TNN426" s="44"/>
      <c r="TNO426" s="44"/>
      <c r="TNP426" s="44"/>
      <c r="TNQ426" s="44"/>
      <c r="TNR426" s="44"/>
      <c r="TNS426" s="44"/>
      <c r="TNT426" s="44"/>
      <c r="TNU426" s="44"/>
      <c r="TNV426" s="44"/>
      <c r="TNW426" s="44"/>
      <c r="TNX426" s="44"/>
      <c r="TNY426" s="44"/>
      <c r="TNZ426" s="44"/>
      <c r="TOA426" s="44"/>
      <c r="TOB426" s="44"/>
      <c r="TOC426" s="44"/>
      <c r="TOD426" s="44"/>
      <c r="TOE426" s="44"/>
      <c r="TOF426" s="44"/>
      <c r="TOG426" s="44"/>
      <c r="TOH426" s="44"/>
      <c r="TOI426" s="44"/>
      <c r="TOJ426" s="44"/>
      <c r="TOK426" s="44"/>
      <c r="TOL426" s="44"/>
      <c r="TOM426" s="44"/>
      <c r="TON426" s="44"/>
      <c r="TOO426" s="44"/>
      <c r="TOP426" s="44"/>
      <c r="TOQ426" s="44"/>
      <c r="TOR426" s="44"/>
      <c r="TOS426" s="44"/>
      <c r="TOT426" s="44"/>
      <c r="TOU426" s="44"/>
      <c r="TOV426" s="44"/>
      <c r="TOW426" s="44"/>
      <c r="TOX426" s="44"/>
      <c r="TOY426" s="44"/>
      <c r="TOZ426" s="44"/>
      <c r="TPA426" s="44"/>
      <c r="TPB426" s="44"/>
      <c r="TPC426" s="44"/>
      <c r="TPD426" s="44"/>
      <c r="TPE426" s="44"/>
      <c r="TPF426" s="44"/>
      <c r="TPG426" s="44"/>
      <c r="TPH426" s="44"/>
      <c r="TPI426" s="44"/>
      <c r="TPJ426" s="44"/>
      <c r="TPK426" s="44"/>
      <c r="TPL426" s="44"/>
      <c r="TPM426" s="44"/>
      <c r="TPN426" s="44"/>
      <c r="TPO426" s="44"/>
      <c r="TPP426" s="44"/>
      <c r="TPQ426" s="44"/>
      <c r="TPR426" s="44"/>
      <c r="TPS426" s="44"/>
      <c r="TPT426" s="44"/>
      <c r="TPU426" s="44"/>
      <c r="TPV426" s="44"/>
      <c r="TPW426" s="44"/>
      <c r="TPX426" s="44"/>
      <c r="TPY426" s="44"/>
      <c r="TPZ426" s="44"/>
      <c r="TQA426" s="44"/>
      <c r="TQB426" s="44"/>
      <c r="TQC426" s="44"/>
      <c r="TQD426" s="44"/>
      <c r="TQE426" s="44"/>
      <c r="TQF426" s="44"/>
      <c r="TQG426" s="44"/>
      <c r="TQH426" s="44"/>
      <c r="TQI426" s="44"/>
      <c r="TQJ426" s="44"/>
      <c r="TQK426" s="44"/>
      <c r="TQL426" s="44"/>
      <c r="TQM426" s="44"/>
      <c r="TQN426" s="44"/>
      <c r="TQO426" s="44"/>
      <c r="TQP426" s="44"/>
      <c r="TQQ426" s="44"/>
      <c r="TQR426" s="44"/>
      <c r="TQS426" s="44"/>
      <c r="TQT426" s="44"/>
      <c r="TQU426" s="44"/>
      <c r="TQV426" s="44"/>
      <c r="TQW426" s="44"/>
      <c r="TQX426" s="44"/>
      <c r="TQY426" s="44"/>
      <c r="TQZ426" s="44"/>
      <c r="TRA426" s="44"/>
      <c r="TRB426" s="44"/>
      <c r="TRC426" s="44"/>
      <c r="TRD426" s="44"/>
      <c r="TRE426" s="44"/>
      <c r="TRF426" s="44"/>
      <c r="TRG426" s="44"/>
      <c r="TRH426" s="44"/>
      <c r="TRI426" s="44"/>
      <c r="TRJ426" s="44"/>
      <c r="TRK426" s="44"/>
      <c r="TRL426" s="44"/>
      <c r="TRM426" s="44"/>
      <c r="TRN426" s="44"/>
      <c r="TRO426" s="44"/>
      <c r="TRP426" s="44"/>
      <c r="TRQ426" s="44"/>
      <c r="TRR426" s="44"/>
      <c r="TRS426" s="44"/>
      <c r="TRT426" s="44"/>
      <c r="TRU426" s="44"/>
      <c r="TRV426" s="44"/>
      <c r="TRW426" s="44"/>
      <c r="TRX426" s="44"/>
      <c r="TRY426" s="44"/>
      <c r="TRZ426" s="44"/>
      <c r="TSA426" s="44"/>
      <c r="TSB426" s="44"/>
      <c r="TSC426" s="44"/>
      <c r="TSD426" s="44"/>
      <c r="TSE426" s="44"/>
      <c r="TSF426" s="44"/>
      <c r="TSG426" s="44"/>
      <c r="TSH426" s="44"/>
      <c r="TSI426" s="44"/>
      <c r="TSJ426" s="44"/>
      <c r="TSK426" s="44"/>
      <c r="TSL426" s="44"/>
      <c r="TSM426" s="44"/>
      <c r="TSN426" s="44"/>
      <c r="TSO426" s="44"/>
      <c r="TSP426" s="44"/>
      <c r="TSQ426" s="44"/>
      <c r="TSR426" s="44"/>
      <c r="TSS426" s="44"/>
      <c r="TST426" s="44"/>
      <c r="TSU426" s="44"/>
      <c r="TSV426" s="44"/>
      <c r="TSW426" s="44"/>
      <c r="TSX426" s="44"/>
      <c r="TSY426" s="44"/>
      <c r="TSZ426" s="44"/>
      <c r="TTA426" s="44"/>
      <c r="TTB426" s="44"/>
      <c r="TTC426" s="44"/>
      <c r="TTD426" s="44"/>
      <c r="TTE426" s="44"/>
      <c r="TTF426" s="44"/>
      <c r="TTG426" s="44"/>
      <c r="TTH426" s="44"/>
      <c r="TTI426" s="44"/>
      <c r="TTJ426" s="44"/>
      <c r="TTK426" s="44"/>
      <c r="TTL426" s="44"/>
      <c r="TTM426" s="44"/>
      <c r="TTN426" s="44"/>
      <c r="TTO426" s="44"/>
      <c r="TTP426" s="44"/>
      <c r="TTQ426" s="44"/>
      <c r="TTR426" s="44"/>
      <c r="TTS426" s="44"/>
      <c r="TTT426" s="44"/>
      <c r="TTU426" s="44"/>
      <c r="TTV426" s="44"/>
      <c r="TTW426" s="44"/>
      <c r="TTX426" s="44"/>
      <c r="TTY426" s="44"/>
      <c r="TTZ426" s="44"/>
      <c r="TUA426" s="44"/>
      <c r="TUB426" s="44"/>
      <c r="TUC426" s="44"/>
      <c r="TUD426" s="44"/>
      <c r="TUE426" s="44"/>
      <c r="TUF426" s="44"/>
      <c r="TUG426" s="44"/>
      <c r="TUH426" s="44"/>
      <c r="TUI426" s="44"/>
      <c r="TUJ426" s="44"/>
      <c r="TUK426" s="44"/>
      <c r="TUL426" s="44"/>
      <c r="TUM426" s="44"/>
      <c r="TUN426" s="44"/>
      <c r="TUO426" s="44"/>
      <c r="TUP426" s="44"/>
      <c r="TUQ426" s="44"/>
      <c r="TUR426" s="44"/>
      <c r="TUS426" s="44"/>
      <c r="TUT426" s="44"/>
      <c r="TUU426" s="44"/>
      <c r="TUV426" s="44"/>
      <c r="TUW426" s="44"/>
      <c r="TUX426" s="44"/>
      <c r="TUY426" s="44"/>
      <c r="TUZ426" s="44"/>
      <c r="TVA426" s="44"/>
      <c r="TVB426" s="44"/>
      <c r="TVC426" s="44"/>
      <c r="TVD426" s="44"/>
      <c r="TVE426" s="44"/>
      <c r="TVF426" s="44"/>
      <c r="TVG426" s="44"/>
      <c r="TVH426" s="44"/>
      <c r="TVI426" s="44"/>
      <c r="TVJ426" s="44"/>
      <c r="TVK426" s="44"/>
      <c r="TVL426" s="44"/>
      <c r="TVM426" s="44"/>
      <c r="TVN426" s="44"/>
      <c r="TVO426" s="44"/>
      <c r="TVP426" s="44"/>
      <c r="TVQ426" s="44"/>
      <c r="TVR426" s="44"/>
      <c r="TVS426" s="44"/>
      <c r="TVT426" s="44"/>
      <c r="TVU426" s="44"/>
      <c r="TVV426" s="44"/>
      <c r="TVW426" s="44"/>
      <c r="TVX426" s="44"/>
      <c r="TVY426" s="44"/>
      <c r="TVZ426" s="44"/>
      <c r="TWA426" s="44"/>
      <c r="TWB426" s="44"/>
      <c r="TWC426" s="44"/>
      <c r="TWD426" s="44"/>
      <c r="TWE426" s="44"/>
      <c r="TWF426" s="44"/>
      <c r="TWG426" s="44"/>
      <c r="TWH426" s="44"/>
      <c r="TWI426" s="44"/>
      <c r="TWJ426" s="44"/>
      <c r="TWK426" s="44"/>
      <c r="TWL426" s="44"/>
      <c r="TWM426" s="44"/>
      <c r="TWN426" s="44"/>
      <c r="TWO426" s="44"/>
      <c r="TWP426" s="44"/>
      <c r="TWQ426" s="44"/>
      <c r="TWR426" s="44"/>
      <c r="TWS426" s="44"/>
      <c r="TWT426" s="44"/>
      <c r="TWU426" s="44"/>
      <c r="TWV426" s="44"/>
      <c r="TWW426" s="44"/>
      <c r="TWX426" s="44"/>
      <c r="TWY426" s="44"/>
      <c r="TWZ426" s="44"/>
      <c r="TXA426" s="44"/>
      <c r="TXB426" s="44"/>
      <c r="TXC426" s="44"/>
      <c r="TXD426" s="44"/>
      <c r="TXE426" s="44"/>
      <c r="TXF426" s="44"/>
      <c r="TXG426" s="44"/>
      <c r="TXH426" s="44"/>
      <c r="TXI426" s="44"/>
      <c r="TXJ426" s="44"/>
      <c r="TXK426" s="44"/>
      <c r="TXL426" s="44"/>
      <c r="TXM426" s="44"/>
      <c r="TXN426" s="44"/>
      <c r="TXO426" s="44"/>
      <c r="TXP426" s="44"/>
      <c r="TXQ426" s="44"/>
      <c r="TXR426" s="44"/>
      <c r="TXS426" s="44"/>
      <c r="TXT426" s="44"/>
      <c r="TXU426" s="44"/>
      <c r="TXV426" s="44"/>
      <c r="TXW426" s="44"/>
      <c r="TXX426" s="44"/>
      <c r="TXY426" s="44"/>
      <c r="TXZ426" s="44"/>
      <c r="TYA426" s="44"/>
      <c r="TYB426" s="44"/>
      <c r="TYC426" s="44"/>
      <c r="TYD426" s="44"/>
      <c r="TYE426" s="44"/>
      <c r="TYF426" s="44"/>
      <c r="TYG426" s="44"/>
      <c r="TYH426" s="44"/>
      <c r="TYI426" s="44"/>
      <c r="TYJ426" s="44"/>
      <c r="TYK426" s="44"/>
      <c r="TYL426" s="44"/>
      <c r="TYM426" s="44"/>
      <c r="TYN426" s="44"/>
      <c r="TYO426" s="44"/>
      <c r="TYP426" s="44"/>
      <c r="TYQ426" s="44"/>
      <c r="TYR426" s="44"/>
      <c r="TYS426" s="44"/>
      <c r="TYT426" s="44"/>
      <c r="TYU426" s="44"/>
      <c r="TYV426" s="44"/>
      <c r="TYW426" s="44"/>
      <c r="TYX426" s="44"/>
      <c r="TYY426" s="44"/>
      <c r="TYZ426" s="44"/>
      <c r="TZA426" s="44"/>
      <c r="TZB426" s="44"/>
      <c r="TZC426" s="44"/>
      <c r="TZD426" s="44"/>
      <c r="TZE426" s="44"/>
      <c r="TZF426" s="44"/>
      <c r="TZG426" s="44"/>
      <c r="TZH426" s="44"/>
      <c r="TZI426" s="44"/>
      <c r="TZJ426" s="44"/>
      <c r="TZK426" s="44"/>
      <c r="TZL426" s="44"/>
      <c r="TZM426" s="44"/>
      <c r="TZN426" s="44"/>
      <c r="TZO426" s="44"/>
      <c r="TZP426" s="44"/>
      <c r="TZQ426" s="44"/>
      <c r="TZR426" s="44"/>
      <c r="TZS426" s="44"/>
      <c r="TZT426" s="44"/>
      <c r="TZU426" s="44"/>
      <c r="TZV426" s="44"/>
      <c r="TZW426" s="44"/>
      <c r="TZX426" s="44"/>
      <c r="TZY426" s="44"/>
      <c r="TZZ426" s="44"/>
      <c r="UAA426" s="44"/>
      <c r="UAB426" s="44"/>
      <c r="UAC426" s="44"/>
      <c r="UAD426" s="44"/>
      <c r="UAE426" s="44"/>
      <c r="UAF426" s="44"/>
      <c r="UAG426" s="44"/>
      <c r="UAH426" s="44"/>
      <c r="UAI426" s="44"/>
      <c r="UAJ426" s="44"/>
      <c r="UAK426" s="44"/>
      <c r="UAL426" s="44"/>
      <c r="UAM426" s="44"/>
      <c r="UAN426" s="44"/>
      <c r="UAO426" s="44"/>
      <c r="UAP426" s="44"/>
      <c r="UAQ426" s="44"/>
      <c r="UAR426" s="44"/>
      <c r="UAS426" s="44"/>
      <c r="UAT426" s="44"/>
      <c r="UAU426" s="44"/>
      <c r="UAV426" s="44"/>
      <c r="UAW426" s="44"/>
      <c r="UAX426" s="44"/>
      <c r="UAY426" s="44"/>
      <c r="UAZ426" s="44"/>
      <c r="UBA426" s="44"/>
      <c r="UBB426" s="44"/>
      <c r="UBC426" s="44"/>
      <c r="UBD426" s="44"/>
      <c r="UBE426" s="44"/>
      <c r="UBF426" s="44"/>
      <c r="UBG426" s="44"/>
      <c r="UBH426" s="44"/>
      <c r="UBI426" s="44"/>
      <c r="UBJ426" s="44"/>
      <c r="UBK426" s="44"/>
      <c r="UBL426" s="44"/>
      <c r="UBM426" s="44"/>
      <c r="UBN426" s="44"/>
      <c r="UBO426" s="44"/>
      <c r="UBP426" s="44"/>
      <c r="UBQ426" s="44"/>
      <c r="UBR426" s="44"/>
      <c r="UBS426" s="44"/>
      <c r="UBT426" s="44"/>
      <c r="UBU426" s="44"/>
      <c r="UBV426" s="44"/>
      <c r="UBW426" s="44"/>
      <c r="UBX426" s="44"/>
      <c r="UBY426" s="44"/>
      <c r="UBZ426" s="44"/>
      <c r="UCA426" s="44"/>
      <c r="UCB426" s="44"/>
      <c r="UCC426" s="44"/>
      <c r="UCD426" s="44"/>
      <c r="UCE426" s="44"/>
      <c r="UCF426" s="44"/>
      <c r="UCG426" s="44"/>
      <c r="UCH426" s="44"/>
      <c r="UCI426" s="44"/>
      <c r="UCJ426" s="44"/>
      <c r="UCK426" s="44"/>
      <c r="UCL426" s="44"/>
      <c r="UCM426" s="44"/>
      <c r="UCN426" s="44"/>
      <c r="UCO426" s="44"/>
      <c r="UCP426" s="44"/>
      <c r="UCQ426" s="44"/>
      <c r="UCR426" s="44"/>
      <c r="UCS426" s="44"/>
      <c r="UCT426" s="44"/>
      <c r="UCU426" s="44"/>
      <c r="UCV426" s="44"/>
      <c r="UCW426" s="44"/>
      <c r="UCX426" s="44"/>
      <c r="UCY426" s="44"/>
      <c r="UCZ426" s="44"/>
      <c r="UDA426" s="44"/>
      <c r="UDB426" s="44"/>
      <c r="UDC426" s="44"/>
      <c r="UDD426" s="44"/>
      <c r="UDE426" s="44"/>
      <c r="UDF426" s="44"/>
      <c r="UDG426" s="44"/>
      <c r="UDH426" s="44"/>
      <c r="UDI426" s="44"/>
      <c r="UDJ426" s="44"/>
      <c r="UDK426" s="44"/>
      <c r="UDL426" s="44"/>
      <c r="UDM426" s="44"/>
      <c r="UDN426" s="44"/>
      <c r="UDO426" s="44"/>
      <c r="UDP426" s="44"/>
      <c r="UDQ426" s="44"/>
      <c r="UDR426" s="44"/>
      <c r="UDS426" s="44"/>
      <c r="UDT426" s="44"/>
      <c r="UDU426" s="44"/>
      <c r="UDV426" s="44"/>
      <c r="UDW426" s="44"/>
      <c r="UDX426" s="44"/>
      <c r="UDY426" s="44"/>
      <c r="UDZ426" s="44"/>
      <c r="UEA426" s="44"/>
      <c r="UEB426" s="44"/>
      <c r="UEC426" s="44"/>
      <c r="UED426" s="44"/>
      <c r="UEE426" s="44"/>
      <c r="UEF426" s="44"/>
      <c r="UEG426" s="44"/>
      <c r="UEH426" s="44"/>
      <c r="UEI426" s="44"/>
      <c r="UEJ426" s="44"/>
      <c r="UEK426" s="44"/>
      <c r="UEL426" s="44"/>
      <c r="UEM426" s="44"/>
      <c r="UEN426" s="44"/>
      <c r="UEO426" s="44"/>
      <c r="UEP426" s="44"/>
      <c r="UEQ426" s="44"/>
      <c r="UER426" s="44"/>
      <c r="UES426" s="44"/>
      <c r="UET426" s="44"/>
      <c r="UEU426" s="44"/>
      <c r="UEV426" s="44"/>
      <c r="UEW426" s="44"/>
      <c r="UEX426" s="44"/>
      <c r="UEY426" s="44"/>
      <c r="UEZ426" s="44"/>
      <c r="UFA426" s="44"/>
      <c r="UFB426" s="44"/>
      <c r="UFC426" s="44"/>
      <c r="UFD426" s="44"/>
      <c r="UFE426" s="44"/>
      <c r="UFF426" s="44"/>
      <c r="UFG426" s="44"/>
      <c r="UFH426" s="44"/>
      <c r="UFI426" s="44"/>
      <c r="UFJ426" s="44"/>
      <c r="UFK426" s="44"/>
      <c r="UFL426" s="44"/>
      <c r="UFM426" s="44"/>
      <c r="UFN426" s="44"/>
      <c r="UFO426" s="44"/>
      <c r="UFP426" s="44"/>
      <c r="UFQ426" s="44"/>
      <c r="UFR426" s="44"/>
      <c r="UFS426" s="44"/>
      <c r="UFT426" s="44"/>
      <c r="UFU426" s="44"/>
      <c r="UFV426" s="44"/>
      <c r="UFW426" s="44"/>
      <c r="UFX426" s="44"/>
      <c r="UFY426" s="44"/>
      <c r="UFZ426" s="44"/>
      <c r="UGA426" s="44"/>
      <c r="UGB426" s="44"/>
      <c r="UGC426" s="44"/>
      <c r="UGD426" s="44"/>
      <c r="UGE426" s="44"/>
      <c r="UGF426" s="44"/>
      <c r="UGG426" s="44"/>
      <c r="UGH426" s="44"/>
      <c r="UGI426" s="44"/>
      <c r="UGJ426" s="44"/>
      <c r="UGK426" s="44"/>
      <c r="UGL426" s="44"/>
      <c r="UGM426" s="44"/>
      <c r="UGN426" s="44"/>
      <c r="UGO426" s="44"/>
      <c r="UGP426" s="44"/>
      <c r="UGQ426" s="44"/>
      <c r="UGR426" s="44"/>
      <c r="UGS426" s="44"/>
      <c r="UGT426" s="44"/>
      <c r="UGU426" s="44"/>
      <c r="UGV426" s="44"/>
      <c r="UGW426" s="44"/>
      <c r="UGX426" s="44"/>
      <c r="UGY426" s="44"/>
      <c r="UGZ426" s="44"/>
      <c r="UHA426" s="44"/>
      <c r="UHB426" s="44"/>
      <c r="UHC426" s="44"/>
      <c r="UHD426" s="44"/>
      <c r="UHE426" s="44"/>
      <c r="UHF426" s="44"/>
      <c r="UHG426" s="44"/>
      <c r="UHH426" s="44"/>
      <c r="UHI426" s="44"/>
      <c r="UHJ426" s="44"/>
      <c r="UHK426" s="44"/>
      <c r="UHL426" s="44"/>
      <c r="UHM426" s="44"/>
      <c r="UHN426" s="44"/>
      <c r="UHO426" s="44"/>
      <c r="UHP426" s="44"/>
      <c r="UHQ426" s="44"/>
      <c r="UHR426" s="44"/>
      <c r="UHS426" s="44"/>
      <c r="UHT426" s="44"/>
      <c r="UHU426" s="44"/>
      <c r="UHV426" s="44"/>
      <c r="UHW426" s="44"/>
      <c r="UHX426" s="44"/>
      <c r="UHY426" s="44"/>
      <c r="UHZ426" s="44"/>
      <c r="UIA426" s="44"/>
      <c r="UIB426" s="44"/>
      <c r="UIC426" s="44"/>
      <c r="UID426" s="44"/>
      <c r="UIE426" s="44"/>
      <c r="UIF426" s="44"/>
      <c r="UIG426" s="44"/>
      <c r="UIH426" s="44"/>
      <c r="UII426" s="44"/>
      <c r="UIJ426" s="44"/>
      <c r="UIK426" s="44"/>
      <c r="UIL426" s="44"/>
      <c r="UIM426" s="44"/>
      <c r="UIN426" s="44"/>
      <c r="UIO426" s="44"/>
      <c r="UIP426" s="44"/>
      <c r="UIQ426" s="44"/>
      <c r="UIR426" s="44"/>
      <c r="UIS426" s="44"/>
      <c r="UIT426" s="44"/>
      <c r="UIU426" s="44"/>
      <c r="UIV426" s="44"/>
      <c r="UIW426" s="44"/>
      <c r="UIX426" s="44"/>
      <c r="UIY426" s="44"/>
      <c r="UIZ426" s="44"/>
      <c r="UJA426" s="44"/>
      <c r="UJB426" s="44"/>
      <c r="UJC426" s="44"/>
      <c r="UJD426" s="44"/>
      <c r="UJE426" s="44"/>
      <c r="UJF426" s="44"/>
      <c r="UJG426" s="44"/>
      <c r="UJH426" s="44"/>
      <c r="UJI426" s="44"/>
      <c r="UJJ426" s="44"/>
      <c r="UJK426" s="44"/>
      <c r="UJL426" s="44"/>
      <c r="UJM426" s="44"/>
      <c r="UJN426" s="44"/>
      <c r="UJO426" s="44"/>
      <c r="UJP426" s="44"/>
      <c r="UJQ426" s="44"/>
      <c r="UJR426" s="44"/>
      <c r="UJS426" s="44"/>
      <c r="UJT426" s="44"/>
      <c r="UJU426" s="44"/>
      <c r="UJV426" s="44"/>
      <c r="UJW426" s="44"/>
      <c r="UJX426" s="44"/>
      <c r="UJY426" s="44"/>
      <c r="UJZ426" s="44"/>
      <c r="UKA426" s="44"/>
      <c r="UKB426" s="44"/>
      <c r="UKC426" s="44"/>
      <c r="UKD426" s="44"/>
      <c r="UKE426" s="44"/>
      <c r="UKF426" s="44"/>
      <c r="UKG426" s="44"/>
      <c r="UKH426" s="44"/>
      <c r="UKI426" s="44"/>
      <c r="UKJ426" s="44"/>
      <c r="UKK426" s="44"/>
      <c r="UKL426" s="44"/>
      <c r="UKM426" s="44"/>
      <c r="UKN426" s="44"/>
      <c r="UKO426" s="44"/>
      <c r="UKP426" s="44"/>
      <c r="UKQ426" s="44"/>
      <c r="UKR426" s="44"/>
      <c r="UKS426" s="44"/>
      <c r="UKT426" s="44"/>
      <c r="UKU426" s="44"/>
      <c r="UKV426" s="44"/>
      <c r="UKW426" s="44"/>
      <c r="UKX426" s="44"/>
      <c r="UKY426" s="44"/>
      <c r="UKZ426" s="44"/>
      <c r="ULA426" s="44"/>
      <c r="ULB426" s="44"/>
      <c r="ULC426" s="44"/>
      <c r="ULD426" s="44"/>
      <c r="ULE426" s="44"/>
      <c r="ULF426" s="44"/>
      <c r="ULG426" s="44"/>
      <c r="ULH426" s="44"/>
      <c r="ULI426" s="44"/>
      <c r="ULJ426" s="44"/>
      <c r="ULK426" s="44"/>
      <c r="ULL426" s="44"/>
      <c r="ULM426" s="44"/>
      <c r="ULN426" s="44"/>
      <c r="ULO426" s="44"/>
      <c r="ULP426" s="44"/>
      <c r="ULQ426" s="44"/>
      <c r="ULR426" s="44"/>
      <c r="ULS426" s="44"/>
      <c r="ULT426" s="44"/>
      <c r="ULU426" s="44"/>
      <c r="ULV426" s="44"/>
      <c r="ULW426" s="44"/>
      <c r="ULX426" s="44"/>
      <c r="ULY426" s="44"/>
      <c r="ULZ426" s="44"/>
      <c r="UMA426" s="44"/>
      <c r="UMB426" s="44"/>
      <c r="UMC426" s="44"/>
      <c r="UMD426" s="44"/>
      <c r="UME426" s="44"/>
      <c r="UMF426" s="44"/>
      <c r="UMG426" s="44"/>
      <c r="UMH426" s="44"/>
      <c r="UMI426" s="44"/>
      <c r="UMJ426" s="44"/>
      <c r="UMK426" s="44"/>
      <c r="UML426" s="44"/>
      <c r="UMM426" s="44"/>
      <c r="UMN426" s="44"/>
      <c r="UMO426" s="44"/>
      <c r="UMP426" s="44"/>
      <c r="UMQ426" s="44"/>
      <c r="UMR426" s="44"/>
      <c r="UMS426" s="44"/>
      <c r="UMT426" s="44"/>
      <c r="UMU426" s="44"/>
      <c r="UMV426" s="44"/>
      <c r="UMW426" s="44"/>
      <c r="UMX426" s="44"/>
      <c r="UMY426" s="44"/>
      <c r="UMZ426" s="44"/>
      <c r="UNA426" s="44"/>
      <c r="UNB426" s="44"/>
      <c r="UNC426" s="44"/>
      <c r="UND426" s="44"/>
      <c r="UNE426" s="44"/>
      <c r="UNF426" s="44"/>
      <c r="UNG426" s="44"/>
      <c r="UNH426" s="44"/>
      <c r="UNI426" s="44"/>
      <c r="UNJ426" s="44"/>
      <c r="UNK426" s="44"/>
      <c r="UNL426" s="44"/>
      <c r="UNM426" s="44"/>
      <c r="UNN426" s="44"/>
      <c r="UNO426" s="44"/>
      <c r="UNP426" s="44"/>
      <c r="UNQ426" s="44"/>
      <c r="UNR426" s="44"/>
      <c r="UNS426" s="44"/>
      <c r="UNT426" s="44"/>
      <c r="UNU426" s="44"/>
      <c r="UNV426" s="44"/>
      <c r="UNW426" s="44"/>
      <c r="UNX426" s="44"/>
      <c r="UNY426" s="44"/>
      <c r="UNZ426" s="44"/>
      <c r="UOA426" s="44"/>
      <c r="UOB426" s="44"/>
      <c r="UOC426" s="44"/>
      <c r="UOD426" s="44"/>
      <c r="UOE426" s="44"/>
      <c r="UOF426" s="44"/>
      <c r="UOG426" s="44"/>
      <c r="UOH426" s="44"/>
      <c r="UOI426" s="44"/>
      <c r="UOJ426" s="44"/>
      <c r="UOK426" s="44"/>
      <c r="UOL426" s="44"/>
      <c r="UOM426" s="44"/>
      <c r="UON426" s="44"/>
      <c r="UOO426" s="44"/>
      <c r="UOP426" s="44"/>
      <c r="UOQ426" s="44"/>
      <c r="UOR426" s="44"/>
      <c r="UOS426" s="44"/>
      <c r="UOT426" s="44"/>
      <c r="UOU426" s="44"/>
      <c r="UOV426" s="44"/>
      <c r="UOW426" s="44"/>
      <c r="UOX426" s="44"/>
      <c r="UOY426" s="44"/>
      <c r="UOZ426" s="44"/>
      <c r="UPA426" s="44"/>
      <c r="UPB426" s="44"/>
      <c r="UPC426" s="44"/>
      <c r="UPD426" s="44"/>
      <c r="UPE426" s="44"/>
      <c r="UPF426" s="44"/>
      <c r="UPG426" s="44"/>
      <c r="UPH426" s="44"/>
      <c r="UPI426" s="44"/>
      <c r="UPJ426" s="44"/>
      <c r="UPK426" s="44"/>
      <c r="UPL426" s="44"/>
      <c r="UPM426" s="44"/>
      <c r="UPN426" s="44"/>
      <c r="UPO426" s="44"/>
      <c r="UPP426" s="44"/>
      <c r="UPQ426" s="44"/>
      <c r="UPR426" s="44"/>
      <c r="UPS426" s="44"/>
      <c r="UPT426" s="44"/>
      <c r="UPU426" s="44"/>
      <c r="UPV426" s="44"/>
      <c r="UPW426" s="44"/>
      <c r="UPX426" s="44"/>
      <c r="UPY426" s="44"/>
      <c r="UPZ426" s="44"/>
      <c r="UQA426" s="44"/>
      <c r="UQB426" s="44"/>
      <c r="UQC426" s="44"/>
      <c r="UQD426" s="44"/>
      <c r="UQE426" s="44"/>
      <c r="UQF426" s="44"/>
      <c r="UQG426" s="44"/>
      <c r="UQH426" s="44"/>
      <c r="UQI426" s="44"/>
      <c r="UQJ426" s="44"/>
      <c r="UQK426" s="44"/>
      <c r="UQL426" s="44"/>
      <c r="UQM426" s="44"/>
      <c r="UQN426" s="44"/>
      <c r="UQO426" s="44"/>
      <c r="UQP426" s="44"/>
      <c r="UQQ426" s="44"/>
      <c r="UQR426" s="44"/>
      <c r="UQS426" s="44"/>
      <c r="UQT426" s="44"/>
      <c r="UQU426" s="44"/>
      <c r="UQV426" s="44"/>
      <c r="UQW426" s="44"/>
      <c r="UQX426" s="44"/>
      <c r="UQY426" s="44"/>
      <c r="UQZ426" s="44"/>
      <c r="URA426" s="44"/>
      <c r="URB426" s="44"/>
      <c r="URC426" s="44"/>
      <c r="URD426" s="44"/>
      <c r="URE426" s="44"/>
      <c r="URF426" s="44"/>
      <c r="URG426" s="44"/>
      <c r="URH426" s="44"/>
      <c r="URI426" s="44"/>
      <c r="URJ426" s="44"/>
      <c r="URK426" s="44"/>
      <c r="URL426" s="44"/>
      <c r="URM426" s="44"/>
      <c r="URN426" s="44"/>
      <c r="URO426" s="44"/>
      <c r="URP426" s="44"/>
      <c r="URQ426" s="44"/>
      <c r="URR426" s="44"/>
      <c r="URS426" s="44"/>
      <c r="URT426" s="44"/>
      <c r="URU426" s="44"/>
      <c r="URV426" s="44"/>
      <c r="URW426" s="44"/>
      <c r="URX426" s="44"/>
      <c r="URY426" s="44"/>
      <c r="URZ426" s="44"/>
      <c r="USA426" s="44"/>
      <c r="USB426" s="44"/>
      <c r="USC426" s="44"/>
      <c r="USD426" s="44"/>
      <c r="USE426" s="44"/>
      <c r="USF426" s="44"/>
      <c r="USG426" s="44"/>
      <c r="USH426" s="44"/>
      <c r="USI426" s="44"/>
      <c r="USJ426" s="44"/>
      <c r="USK426" s="44"/>
      <c r="USL426" s="44"/>
      <c r="USM426" s="44"/>
      <c r="USN426" s="44"/>
      <c r="USO426" s="44"/>
      <c r="USP426" s="44"/>
      <c r="USQ426" s="44"/>
      <c r="USR426" s="44"/>
      <c r="USS426" s="44"/>
      <c r="UST426" s="44"/>
      <c r="USU426" s="44"/>
      <c r="USV426" s="44"/>
      <c r="USW426" s="44"/>
      <c r="USX426" s="44"/>
      <c r="USY426" s="44"/>
      <c r="USZ426" s="44"/>
      <c r="UTA426" s="44"/>
      <c r="UTB426" s="44"/>
      <c r="UTC426" s="44"/>
      <c r="UTD426" s="44"/>
      <c r="UTE426" s="44"/>
      <c r="UTF426" s="44"/>
      <c r="UTG426" s="44"/>
      <c r="UTH426" s="44"/>
      <c r="UTI426" s="44"/>
      <c r="UTJ426" s="44"/>
      <c r="UTK426" s="44"/>
      <c r="UTL426" s="44"/>
      <c r="UTM426" s="44"/>
      <c r="UTN426" s="44"/>
      <c r="UTO426" s="44"/>
      <c r="UTP426" s="44"/>
      <c r="UTQ426" s="44"/>
      <c r="UTR426" s="44"/>
      <c r="UTS426" s="44"/>
      <c r="UTT426" s="44"/>
      <c r="UTU426" s="44"/>
      <c r="UTV426" s="44"/>
      <c r="UTW426" s="44"/>
      <c r="UTX426" s="44"/>
      <c r="UTY426" s="44"/>
      <c r="UTZ426" s="44"/>
      <c r="UUA426" s="44"/>
      <c r="UUB426" s="44"/>
      <c r="UUC426" s="44"/>
      <c r="UUD426" s="44"/>
      <c r="UUE426" s="44"/>
      <c r="UUF426" s="44"/>
      <c r="UUG426" s="44"/>
      <c r="UUH426" s="44"/>
      <c r="UUI426" s="44"/>
      <c r="UUJ426" s="44"/>
      <c r="UUK426" s="44"/>
      <c r="UUL426" s="44"/>
      <c r="UUM426" s="44"/>
      <c r="UUN426" s="44"/>
      <c r="UUO426" s="44"/>
      <c r="UUP426" s="44"/>
      <c r="UUQ426" s="44"/>
      <c r="UUR426" s="44"/>
      <c r="UUS426" s="44"/>
      <c r="UUT426" s="44"/>
      <c r="UUU426" s="44"/>
      <c r="UUV426" s="44"/>
      <c r="UUW426" s="44"/>
      <c r="UUX426" s="44"/>
      <c r="UUY426" s="44"/>
      <c r="UUZ426" s="44"/>
      <c r="UVA426" s="44"/>
      <c r="UVB426" s="44"/>
      <c r="UVC426" s="44"/>
      <c r="UVD426" s="44"/>
      <c r="UVE426" s="44"/>
      <c r="UVF426" s="44"/>
      <c r="UVG426" s="44"/>
      <c r="UVH426" s="44"/>
      <c r="UVI426" s="44"/>
      <c r="UVJ426" s="44"/>
      <c r="UVK426" s="44"/>
      <c r="UVL426" s="44"/>
      <c r="UVM426" s="44"/>
      <c r="UVN426" s="44"/>
      <c r="UVO426" s="44"/>
      <c r="UVP426" s="44"/>
      <c r="UVQ426" s="44"/>
      <c r="UVR426" s="44"/>
      <c r="UVS426" s="44"/>
      <c r="UVT426" s="44"/>
      <c r="UVU426" s="44"/>
      <c r="UVV426" s="44"/>
      <c r="UVW426" s="44"/>
      <c r="UVX426" s="44"/>
      <c r="UVY426" s="44"/>
      <c r="UVZ426" s="44"/>
      <c r="UWA426" s="44"/>
      <c r="UWB426" s="44"/>
      <c r="UWC426" s="44"/>
      <c r="UWD426" s="44"/>
      <c r="UWE426" s="44"/>
      <c r="UWF426" s="44"/>
      <c r="UWG426" s="44"/>
      <c r="UWH426" s="44"/>
      <c r="UWI426" s="44"/>
      <c r="UWJ426" s="44"/>
      <c r="UWK426" s="44"/>
      <c r="UWL426" s="44"/>
      <c r="UWM426" s="44"/>
      <c r="UWN426" s="44"/>
      <c r="UWO426" s="44"/>
      <c r="UWP426" s="44"/>
      <c r="UWQ426" s="44"/>
      <c r="UWR426" s="44"/>
      <c r="UWS426" s="44"/>
      <c r="UWT426" s="44"/>
      <c r="UWU426" s="44"/>
      <c r="UWV426" s="44"/>
      <c r="UWW426" s="44"/>
      <c r="UWX426" s="44"/>
      <c r="UWY426" s="44"/>
      <c r="UWZ426" s="44"/>
      <c r="UXA426" s="44"/>
      <c r="UXB426" s="44"/>
      <c r="UXC426" s="44"/>
      <c r="UXD426" s="44"/>
      <c r="UXE426" s="44"/>
      <c r="UXF426" s="44"/>
      <c r="UXG426" s="44"/>
      <c r="UXH426" s="44"/>
      <c r="UXI426" s="44"/>
      <c r="UXJ426" s="44"/>
      <c r="UXK426" s="44"/>
      <c r="UXL426" s="44"/>
      <c r="UXM426" s="44"/>
      <c r="UXN426" s="44"/>
      <c r="UXO426" s="44"/>
      <c r="UXP426" s="44"/>
      <c r="UXQ426" s="44"/>
      <c r="UXR426" s="44"/>
      <c r="UXS426" s="44"/>
      <c r="UXT426" s="44"/>
      <c r="UXU426" s="44"/>
      <c r="UXV426" s="44"/>
      <c r="UXW426" s="44"/>
      <c r="UXX426" s="44"/>
      <c r="UXY426" s="44"/>
      <c r="UXZ426" s="44"/>
      <c r="UYA426" s="44"/>
      <c r="UYB426" s="44"/>
      <c r="UYC426" s="44"/>
      <c r="UYD426" s="44"/>
      <c r="UYE426" s="44"/>
      <c r="UYF426" s="44"/>
      <c r="UYG426" s="44"/>
      <c r="UYH426" s="44"/>
      <c r="UYI426" s="44"/>
      <c r="UYJ426" s="44"/>
      <c r="UYK426" s="44"/>
      <c r="UYL426" s="44"/>
      <c r="UYM426" s="44"/>
      <c r="UYN426" s="44"/>
      <c r="UYO426" s="44"/>
      <c r="UYP426" s="44"/>
      <c r="UYQ426" s="44"/>
      <c r="UYR426" s="44"/>
      <c r="UYS426" s="44"/>
      <c r="UYT426" s="44"/>
      <c r="UYU426" s="44"/>
      <c r="UYV426" s="44"/>
      <c r="UYW426" s="44"/>
      <c r="UYX426" s="44"/>
      <c r="UYY426" s="44"/>
      <c r="UYZ426" s="44"/>
      <c r="UZA426" s="44"/>
      <c r="UZB426" s="44"/>
      <c r="UZC426" s="44"/>
      <c r="UZD426" s="44"/>
      <c r="UZE426" s="44"/>
      <c r="UZF426" s="44"/>
      <c r="UZG426" s="44"/>
      <c r="UZH426" s="44"/>
      <c r="UZI426" s="44"/>
      <c r="UZJ426" s="44"/>
      <c r="UZK426" s="44"/>
      <c r="UZL426" s="44"/>
      <c r="UZM426" s="44"/>
      <c r="UZN426" s="44"/>
      <c r="UZO426" s="44"/>
      <c r="UZP426" s="44"/>
      <c r="UZQ426" s="44"/>
      <c r="UZR426" s="44"/>
      <c r="UZS426" s="44"/>
      <c r="UZT426" s="44"/>
      <c r="UZU426" s="44"/>
      <c r="UZV426" s="44"/>
      <c r="UZW426" s="44"/>
      <c r="UZX426" s="44"/>
      <c r="UZY426" s="44"/>
      <c r="UZZ426" s="44"/>
      <c r="VAA426" s="44"/>
      <c r="VAB426" s="44"/>
      <c r="VAC426" s="44"/>
      <c r="VAD426" s="44"/>
      <c r="VAE426" s="44"/>
      <c r="VAF426" s="44"/>
      <c r="VAG426" s="44"/>
      <c r="VAH426" s="44"/>
      <c r="VAI426" s="44"/>
      <c r="VAJ426" s="44"/>
      <c r="VAK426" s="44"/>
      <c r="VAL426" s="44"/>
      <c r="VAM426" s="44"/>
      <c r="VAN426" s="44"/>
      <c r="VAO426" s="44"/>
      <c r="VAP426" s="44"/>
      <c r="VAQ426" s="44"/>
      <c r="VAR426" s="44"/>
      <c r="VAS426" s="44"/>
      <c r="VAT426" s="44"/>
      <c r="VAU426" s="44"/>
      <c r="VAV426" s="44"/>
      <c r="VAW426" s="44"/>
      <c r="VAX426" s="44"/>
      <c r="VAY426" s="44"/>
      <c r="VAZ426" s="44"/>
      <c r="VBA426" s="44"/>
      <c r="VBB426" s="44"/>
      <c r="VBC426" s="44"/>
      <c r="VBD426" s="44"/>
      <c r="VBE426" s="44"/>
      <c r="VBF426" s="44"/>
      <c r="VBG426" s="44"/>
      <c r="VBH426" s="44"/>
      <c r="VBI426" s="44"/>
      <c r="VBJ426" s="44"/>
      <c r="VBK426" s="44"/>
      <c r="VBL426" s="44"/>
      <c r="VBM426" s="44"/>
      <c r="VBN426" s="44"/>
      <c r="VBO426" s="44"/>
      <c r="VBP426" s="44"/>
      <c r="VBQ426" s="44"/>
      <c r="VBR426" s="44"/>
      <c r="VBS426" s="44"/>
      <c r="VBT426" s="44"/>
      <c r="VBU426" s="44"/>
      <c r="VBV426" s="44"/>
      <c r="VBW426" s="44"/>
      <c r="VBX426" s="44"/>
      <c r="VBY426" s="44"/>
      <c r="VBZ426" s="44"/>
      <c r="VCA426" s="44"/>
      <c r="VCB426" s="44"/>
      <c r="VCC426" s="44"/>
      <c r="VCD426" s="44"/>
      <c r="VCE426" s="44"/>
      <c r="VCF426" s="44"/>
      <c r="VCG426" s="44"/>
      <c r="VCH426" s="44"/>
      <c r="VCI426" s="44"/>
      <c r="VCJ426" s="44"/>
      <c r="VCK426" s="44"/>
      <c r="VCL426" s="44"/>
      <c r="VCM426" s="44"/>
      <c r="VCN426" s="44"/>
      <c r="VCO426" s="44"/>
      <c r="VCP426" s="44"/>
      <c r="VCQ426" s="44"/>
      <c r="VCR426" s="44"/>
      <c r="VCS426" s="44"/>
      <c r="VCT426" s="44"/>
      <c r="VCU426" s="44"/>
      <c r="VCV426" s="44"/>
      <c r="VCW426" s="44"/>
      <c r="VCX426" s="44"/>
      <c r="VCY426" s="44"/>
      <c r="VCZ426" s="44"/>
      <c r="VDA426" s="44"/>
      <c r="VDB426" s="44"/>
      <c r="VDC426" s="44"/>
      <c r="VDD426" s="44"/>
      <c r="VDE426" s="44"/>
      <c r="VDF426" s="44"/>
      <c r="VDG426" s="44"/>
      <c r="VDH426" s="44"/>
      <c r="VDI426" s="44"/>
      <c r="VDJ426" s="44"/>
      <c r="VDK426" s="44"/>
      <c r="VDL426" s="44"/>
      <c r="VDM426" s="44"/>
      <c r="VDN426" s="44"/>
      <c r="VDO426" s="44"/>
      <c r="VDP426" s="44"/>
      <c r="VDQ426" s="44"/>
      <c r="VDR426" s="44"/>
      <c r="VDS426" s="44"/>
      <c r="VDT426" s="44"/>
      <c r="VDU426" s="44"/>
      <c r="VDV426" s="44"/>
      <c r="VDW426" s="44"/>
      <c r="VDX426" s="44"/>
      <c r="VDY426" s="44"/>
      <c r="VDZ426" s="44"/>
      <c r="VEA426" s="44"/>
      <c r="VEB426" s="44"/>
      <c r="VEC426" s="44"/>
      <c r="VED426" s="44"/>
      <c r="VEE426" s="44"/>
      <c r="VEF426" s="44"/>
      <c r="VEG426" s="44"/>
      <c r="VEH426" s="44"/>
      <c r="VEI426" s="44"/>
      <c r="VEJ426" s="44"/>
      <c r="VEK426" s="44"/>
      <c r="VEL426" s="44"/>
      <c r="VEM426" s="44"/>
      <c r="VEN426" s="44"/>
      <c r="VEO426" s="44"/>
      <c r="VEP426" s="44"/>
      <c r="VEQ426" s="44"/>
      <c r="VER426" s="44"/>
      <c r="VES426" s="44"/>
      <c r="VET426" s="44"/>
      <c r="VEU426" s="44"/>
      <c r="VEV426" s="44"/>
      <c r="VEW426" s="44"/>
      <c r="VEX426" s="44"/>
      <c r="VEY426" s="44"/>
      <c r="VEZ426" s="44"/>
      <c r="VFA426" s="44"/>
      <c r="VFB426" s="44"/>
      <c r="VFC426" s="44"/>
      <c r="VFD426" s="44"/>
      <c r="VFE426" s="44"/>
      <c r="VFF426" s="44"/>
      <c r="VFG426" s="44"/>
      <c r="VFH426" s="44"/>
      <c r="VFI426" s="44"/>
      <c r="VFJ426" s="44"/>
      <c r="VFK426" s="44"/>
      <c r="VFL426" s="44"/>
      <c r="VFM426" s="44"/>
      <c r="VFN426" s="44"/>
      <c r="VFO426" s="44"/>
      <c r="VFP426" s="44"/>
      <c r="VFQ426" s="44"/>
      <c r="VFR426" s="44"/>
      <c r="VFS426" s="44"/>
      <c r="VFT426" s="44"/>
      <c r="VFU426" s="44"/>
      <c r="VFV426" s="44"/>
      <c r="VFW426" s="44"/>
      <c r="VFX426" s="44"/>
      <c r="VFY426" s="44"/>
      <c r="VFZ426" s="44"/>
      <c r="VGA426" s="44"/>
      <c r="VGB426" s="44"/>
      <c r="VGC426" s="44"/>
      <c r="VGD426" s="44"/>
      <c r="VGE426" s="44"/>
      <c r="VGF426" s="44"/>
      <c r="VGG426" s="44"/>
      <c r="VGH426" s="44"/>
      <c r="VGI426" s="44"/>
      <c r="VGJ426" s="44"/>
      <c r="VGK426" s="44"/>
      <c r="VGL426" s="44"/>
      <c r="VGM426" s="44"/>
      <c r="VGN426" s="44"/>
      <c r="VGO426" s="44"/>
      <c r="VGP426" s="44"/>
      <c r="VGQ426" s="44"/>
      <c r="VGR426" s="44"/>
      <c r="VGS426" s="44"/>
      <c r="VGT426" s="44"/>
      <c r="VGU426" s="44"/>
      <c r="VGV426" s="44"/>
      <c r="VGW426" s="44"/>
      <c r="VGX426" s="44"/>
      <c r="VGY426" s="44"/>
      <c r="VGZ426" s="44"/>
      <c r="VHA426" s="44"/>
      <c r="VHB426" s="44"/>
      <c r="VHC426" s="44"/>
      <c r="VHD426" s="44"/>
      <c r="VHE426" s="44"/>
      <c r="VHF426" s="44"/>
      <c r="VHG426" s="44"/>
      <c r="VHH426" s="44"/>
      <c r="VHI426" s="44"/>
      <c r="VHJ426" s="44"/>
      <c r="VHK426" s="44"/>
      <c r="VHL426" s="44"/>
      <c r="VHM426" s="44"/>
      <c r="VHN426" s="44"/>
      <c r="VHO426" s="44"/>
      <c r="VHP426" s="44"/>
      <c r="VHQ426" s="44"/>
      <c r="VHR426" s="44"/>
      <c r="VHS426" s="44"/>
      <c r="VHT426" s="44"/>
      <c r="VHU426" s="44"/>
      <c r="VHV426" s="44"/>
      <c r="VHW426" s="44"/>
      <c r="VHX426" s="44"/>
      <c r="VHY426" s="44"/>
      <c r="VHZ426" s="44"/>
      <c r="VIA426" s="44"/>
      <c r="VIB426" s="44"/>
      <c r="VIC426" s="44"/>
      <c r="VID426" s="44"/>
      <c r="VIE426" s="44"/>
      <c r="VIF426" s="44"/>
      <c r="VIG426" s="44"/>
      <c r="VIH426" s="44"/>
      <c r="VII426" s="44"/>
      <c r="VIJ426" s="44"/>
      <c r="VIK426" s="44"/>
      <c r="VIL426" s="44"/>
      <c r="VIM426" s="44"/>
      <c r="VIN426" s="44"/>
      <c r="VIO426" s="44"/>
      <c r="VIP426" s="44"/>
      <c r="VIQ426" s="44"/>
      <c r="VIR426" s="44"/>
      <c r="VIS426" s="44"/>
      <c r="VIT426" s="44"/>
      <c r="VIU426" s="44"/>
      <c r="VIV426" s="44"/>
      <c r="VIW426" s="44"/>
      <c r="VIX426" s="44"/>
      <c r="VIY426" s="44"/>
      <c r="VIZ426" s="44"/>
      <c r="VJA426" s="44"/>
      <c r="VJB426" s="44"/>
      <c r="VJC426" s="44"/>
      <c r="VJD426" s="44"/>
      <c r="VJE426" s="44"/>
      <c r="VJF426" s="44"/>
      <c r="VJG426" s="44"/>
      <c r="VJH426" s="44"/>
      <c r="VJI426" s="44"/>
      <c r="VJJ426" s="44"/>
      <c r="VJK426" s="44"/>
      <c r="VJL426" s="44"/>
      <c r="VJM426" s="44"/>
      <c r="VJN426" s="44"/>
      <c r="VJO426" s="44"/>
      <c r="VJP426" s="44"/>
      <c r="VJQ426" s="44"/>
      <c r="VJR426" s="44"/>
      <c r="VJS426" s="44"/>
      <c r="VJT426" s="44"/>
      <c r="VJU426" s="44"/>
      <c r="VJV426" s="44"/>
      <c r="VJW426" s="44"/>
      <c r="VJX426" s="44"/>
      <c r="VJY426" s="44"/>
      <c r="VJZ426" s="44"/>
      <c r="VKA426" s="44"/>
      <c r="VKB426" s="44"/>
      <c r="VKC426" s="44"/>
      <c r="VKD426" s="44"/>
      <c r="VKE426" s="44"/>
      <c r="VKF426" s="44"/>
      <c r="VKG426" s="44"/>
      <c r="VKH426" s="44"/>
      <c r="VKI426" s="44"/>
      <c r="VKJ426" s="44"/>
      <c r="VKK426" s="44"/>
      <c r="VKL426" s="44"/>
      <c r="VKM426" s="44"/>
      <c r="VKN426" s="44"/>
      <c r="VKO426" s="44"/>
      <c r="VKP426" s="44"/>
      <c r="VKQ426" s="44"/>
      <c r="VKR426" s="44"/>
      <c r="VKS426" s="44"/>
      <c r="VKT426" s="44"/>
      <c r="VKU426" s="44"/>
      <c r="VKV426" s="44"/>
      <c r="VKW426" s="44"/>
      <c r="VKX426" s="44"/>
      <c r="VKY426" s="44"/>
      <c r="VKZ426" s="44"/>
      <c r="VLA426" s="44"/>
      <c r="VLB426" s="44"/>
      <c r="VLC426" s="44"/>
      <c r="VLD426" s="44"/>
      <c r="VLE426" s="44"/>
      <c r="VLF426" s="44"/>
      <c r="VLG426" s="44"/>
      <c r="VLH426" s="44"/>
      <c r="VLI426" s="44"/>
      <c r="VLJ426" s="44"/>
      <c r="VLK426" s="44"/>
      <c r="VLL426" s="44"/>
      <c r="VLM426" s="44"/>
      <c r="VLN426" s="44"/>
      <c r="VLO426" s="44"/>
      <c r="VLP426" s="44"/>
      <c r="VLQ426" s="44"/>
      <c r="VLR426" s="44"/>
      <c r="VLS426" s="44"/>
      <c r="VLT426" s="44"/>
      <c r="VLU426" s="44"/>
      <c r="VLV426" s="44"/>
      <c r="VLW426" s="44"/>
      <c r="VLX426" s="44"/>
      <c r="VLY426" s="44"/>
      <c r="VLZ426" s="44"/>
      <c r="VMA426" s="44"/>
      <c r="VMB426" s="44"/>
      <c r="VMC426" s="44"/>
      <c r="VMD426" s="44"/>
      <c r="VME426" s="44"/>
      <c r="VMF426" s="44"/>
      <c r="VMG426" s="44"/>
      <c r="VMH426" s="44"/>
      <c r="VMI426" s="44"/>
      <c r="VMJ426" s="44"/>
      <c r="VMK426" s="44"/>
      <c r="VML426" s="44"/>
      <c r="VMM426" s="44"/>
      <c r="VMN426" s="44"/>
      <c r="VMO426" s="44"/>
      <c r="VMP426" s="44"/>
      <c r="VMQ426" s="44"/>
      <c r="VMR426" s="44"/>
      <c r="VMS426" s="44"/>
      <c r="VMT426" s="44"/>
      <c r="VMU426" s="44"/>
      <c r="VMV426" s="44"/>
      <c r="VMW426" s="44"/>
      <c r="VMX426" s="44"/>
      <c r="VMY426" s="44"/>
      <c r="VMZ426" s="44"/>
      <c r="VNA426" s="44"/>
      <c r="VNB426" s="44"/>
      <c r="VNC426" s="44"/>
      <c r="VND426" s="44"/>
      <c r="VNE426" s="44"/>
      <c r="VNF426" s="44"/>
      <c r="VNG426" s="44"/>
      <c r="VNH426" s="44"/>
      <c r="VNI426" s="44"/>
      <c r="VNJ426" s="44"/>
      <c r="VNK426" s="44"/>
      <c r="VNL426" s="44"/>
      <c r="VNM426" s="44"/>
      <c r="VNN426" s="44"/>
      <c r="VNO426" s="44"/>
      <c r="VNP426" s="44"/>
      <c r="VNQ426" s="44"/>
      <c r="VNR426" s="44"/>
      <c r="VNS426" s="44"/>
      <c r="VNT426" s="44"/>
      <c r="VNU426" s="44"/>
      <c r="VNV426" s="44"/>
      <c r="VNW426" s="44"/>
      <c r="VNX426" s="44"/>
      <c r="VNY426" s="44"/>
      <c r="VNZ426" s="44"/>
      <c r="VOA426" s="44"/>
      <c r="VOB426" s="44"/>
      <c r="VOC426" s="44"/>
      <c r="VOD426" s="44"/>
      <c r="VOE426" s="44"/>
      <c r="VOF426" s="44"/>
      <c r="VOG426" s="44"/>
      <c r="VOH426" s="44"/>
      <c r="VOI426" s="44"/>
      <c r="VOJ426" s="44"/>
      <c r="VOK426" s="44"/>
      <c r="VOL426" s="44"/>
      <c r="VOM426" s="44"/>
      <c r="VON426" s="44"/>
      <c r="VOO426" s="44"/>
      <c r="VOP426" s="44"/>
      <c r="VOQ426" s="44"/>
      <c r="VOR426" s="44"/>
      <c r="VOS426" s="44"/>
      <c r="VOT426" s="44"/>
      <c r="VOU426" s="44"/>
      <c r="VOV426" s="44"/>
      <c r="VOW426" s="44"/>
      <c r="VOX426" s="44"/>
      <c r="VOY426" s="44"/>
      <c r="VOZ426" s="44"/>
      <c r="VPA426" s="44"/>
      <c r="VPB426" s="44"/>
      <c r="VPC426" s="44"/>
      <c r="VPD426" s="44"/>
      <c r="VPE426" s="44"/>
      <c r="VPF426" s="44"/>
      <c r="VPG426" s="44"/>
      <c r="VPH426" s="44"/>
      <c r="VPI426" s="44"/>
      <c r="VPJ426" s="44"/>
      <c r="VPK426" s="44"/>
      <c r="VPL426" s="44"/>
      <c r="VPM426" s="44"/>
      <c r="VPN426" s="44"/>
      <c r="VPO426" s="44"/>
      <c r="VPP426" s="44"/>
      <c r="VPQ426" s="44"/>
      <c r="VPR426" s="44"/>
      <c r="VPS426" s="44"/>
      <c r="VPT426" s="44"/>
      <c r="VPU426" s="44"/>
      <c r="VPV426" s="44"/>
      <c r="VPW426" s="44"/>
      <c r="VPX426" s="44"/>
      <c r="VPY426" s="44"/>
      <c r="VPZ426" s="44"/>
      <c r="VQA426" s="44"/>
      <c r="VQB426" s="44"/>
      <c r="VQC426" s="44"/>
      <c r="VQD426" s="44"/>
      <c r="VQE426" s="44"/>
      <c r="VQF426" s="44"/>
      <c r="VQG426" s="44"/>
      <c r="VQH426" s="44"/>
      <c r="VQI426" s="44"/>
      <c r="VQJ426" s="44"/>
      <c r="VQK426" s="44"/>
      <c r="VQL426" s="44"/>
      <c r="VQM426" s="44"/>
      <c r="VQN426" s="44"/>
      <c r="VQO426" s="44"/>
      <c r="VQP426" s="44"/>
      <c r="VQQ426" s="44"/>
      <c r="VQR426" s="44"/>
      <c r="VQS426" s="44"/>
      <c r="VQT426" s="44"/>
      <c r="VQU426" s="44"/>
      <c r="VQV426" s="44"/>
      <c r="VQW426" s="44"/>
      <c r="VQX426" s="44"/>
      <c r="VQY426" s="44"/>
      <c r="VQZ426" s="44"/>
      <c r="VRA426" s="44"/>
      <c r="VRB426" s="44"/>
      <c r="VRC426" s="44"/>
      <c r="VRD426" s="44"/>
      <c r="VRE426" s="44"/>
      <c r="VRF426" s="44"/>
      <c r="VRG426" s="44"/>
      <c r="VRH426" s="44"/>
      <c r="VRI426" s="44"/>
      <c r="VRJ426" s="44"/>
      <c r="VRK426" s="44"/>
      <c r="VRL426" s="44"/>
      <c r="VRM426" s="44"/>
      <c r="VRN426" s="44"/>
      <c r="VRO426" s="44"/>
      <c r="VRP426" s="44"/>
      <c r="VRQ426" s="44"/>
      <c r="VRR426" s="44"/>
      <c r="VRS426" s="44"/>
      <c r="VRT426" s="44"/>
      <c r="VRU426" s="44"/>
      <c r="VRV426" s="44"/>
      <c r="VRW426" s="44"/>
      <c r="VRX426" s="44"/>
      <c r="VRY426" s="44"/>
      <c r="VRZ426" s="44"/>
      <c r="VSA426" s="44"/>
      <c r="VSB426" s="44"/>
      <c r="VSC426" s="44"/>
      <c r="VSD426" s="44"/>
      <c r="VSE426" s="44"/>
      <c r="VSF426" s="44"/>
      <c r="VSG426" s="44"/>
      <c r="VSH426" s="44"/>
      <c r="VSI426" s="44"/>
      <c r="VSJ426" s="44"/>
      <c r="VSK426" s="44"/>
      <c r="VSL426" s="44"/>
      <c r="VSM426" s="44"/>
      <c r="VSN426" s="44"/>
      <c r="VSO426" s="44"/>
      <c r="VSP426" s="44"/>
      <c r="VSQ426" s="44"/>
      <c r="VSR426" s="44"/>
      <c r="VSS426" s="44"/>
      <c r="VST426" s="44"/>
      <c r="VSU426" s="44"/>
      <c r="VSV426" s="44"/>
      <c r="VSW426" s="44"/>
      <c r="VSX426" s="44"/>
      <c r="VSY426" s="44"/>
      <c r="VSZ426" s="44"/>
      <c r="VTA426" s="44"/>
      <c r="VTB426" s="44"/>
      <c r="VTC426" s="44"/>
      <c r="VTD426" s="44"/>
      <c r="VTE426" s="44"/>
      <c r="VTF426" s="44"/>
      <c r="VTG426" s="44"/>
      <c r="VTH426" s="44"/>
      <c r="VTI426" s="44"/>
      <c r="VTJ426" s="44"/>
      <c r="VTK426" s="44"/>
      <c r="VTL426" s="44"/>
      <c r="VTM426" s="44"/>
      <c r="VTN426" s="44"/>
      <c r="VTO426" s="44"/>
      <c r="VTP426" s="44"/>
      <c r="VTQ426" s="44"/>
      <c r="VTR426" s="44"/>
      <c r="VTS426" s="44"/>
      <c r="VTT426" s="44"/>
      <c r="VTU426" s="44"/>
      <c r="VTV426" s="44"/>
      <c r="VTW426" s="44"/>
      <c r="VTX426" s="44"/>
      <c r="VTY426" s="44"/>
      <c r="VTZ426" s="44"/>
      <c r="VUA426" s="44"/>
      <c r="VUB426" s="44"/>
      <c r="VUC426" s="44"/>
      <c r="VUD426" s="44"/>
      <c r="VUE426" s="44"/>
      <c r="VUF426" s="44"/>
      <c r="VUG426" s="44"/>
      <c r="VUH426" s="44"/>
      <c r="VUI426" s="44"/>
      <c r="VUJ426" s="44"/>
      <c r="VUK426" s="44"/>
      <c r="VUL426" s="44"/>
      <c r="VUM426" s="44"/>
      <c r="VUN426" s="44"/>
      <c r="VUO426" s="44"/>
      <c r="VUP426" s="44"/>
      <c r="VUQ426" s="44"/>
      <c r="VUR426" s="44"/>
      <c r="VUS426" s="44"/>
      <c r="VUT426" s="44"/>
      <c r="VUU426" s="44"/>
      <c r="VUV426" s="44"/>
      <c r="VUW426" s="44"/>
      <c r="VUX426" s="44"/>
      <c r="VUY426" s="44"/>
      <c r="VUZ426" s="44"/>
      <c r="VVA426" s="44"/>
      <c r="VVB426" s="44"/>
      <c r="VVC426" s="44"/>
      <c r="VVD426" s="44"/>
      <c r="VVE426" s="44"/>
      <c r="VVF426" s="44"/>
      <c r="VVG426" s="44"/>
      <c r="VVH426" s="44"/>
      <c r="VVI426" s="44"/>
      <c r="VVJ426" s="44"/>
      <c r="VVK426" s="44"/>
      <c r="VVL426" s="44"/>
      <c r="VVM426" s="44"/>
      <c r="VVN426" s="44"/>
      <c r="VVO426" s="44"/>
      <c r="VVP426" s="44"/>
      <c r="VVQ426" s="44"/>
      <c r="VVR426" s="44"/>
      <c r="VVS426" s="44"/>
      <c r="VVT426" s="44"/>
      <c r="VVU426" s="44"/>
      <c r="VVV426" s="44"/>
      <c r="VVW426" s="44"/>
      <c r="VVX426" s="44"/>
      <c r="VVY426" s="44"/>
      <c r="VVZ426" s="44"/>
      <c r="VWA426" s="44"/>
      <c r="VWB426" s="44"/>
      <c r="VWC426" s="44"/>
      <c r="VWD426" s="44"/>
      <c r="VWE426" s="44"/>
      <c r="VWF426" s="44"/>
      <c r="VWG426" s="44"/>
      <c r="VWH426" s="44"/>
      <c r="VWI426" s="44"/>
      <c r="VWJ426" s="44"/>
      <c r="VWK426" s="44"/>
      <c r="VWL426" s="44"/>
      <c r="VWM426" s="44"/>
      <c r="VWN426" s="44"/>
      <c r="VWO426" s="44"/>
      <c r="VWP426" s="44"/>
      <c r="VWQ426" s="44"/>
      <c r="VWR426" s="44"/>
      <c r="VWS426" s="44"/>
      <c r="VWT426" s="44"/>
      <c r="VWU426" s="44"/>
      <c r="VWV426" s="44"/>
      <c r="VWW426" s="44"/>
      <c r="VWX426" s="44"/>
      <c r="VWY426" s="44"/>
      <c r="VWZ426" s="44"/>
      <c r="VXA426" s="44"/>
      <c r="VXB426" s="44"/>
      <c r="VXC426" s="44"/>
      <c r="VXD426" s="44"/>
      <c r="VXE426" s="44"/>
      <c r="VXF426" s="44"/>
      <c r="VXG426" s="44"/>
      <c r="VXH426" s="44"/>
      <c r="VXI426" s="44"/>
      <c r="VXJ426" s="44"/>
      <c r="VXK426" s="44"/>
      <c r="VXL426" s="44"/>
      <c r="VXM426" s="44"/>
      <c r="VXN426" s="44"/>
      <c r="VXO426" s="44"/>
      <c r="VXP426" s="44"/>
      <c r="VXQ426" s="44"/>
      <c r="VXR426" s="44"/>
      <c r="VXS426" s="44"/>
      <c r="VXT426" s="44"/>
      <c r="VXU426" s="44"/>
      <c r="VXV426" s="44"/>
      <c r="VXW426" s="44"/>
      <c r="VXX426" s="44"/>
      <c r="VXY426" s="44"/>
      <c r="VXZ426" s="44"/>
      <c r="VYA426" s="44"/>
      <c r="VYB426" s="44"/>
      <c r="VYC426" s="44"/>
      <c r="VYD426" s="44"/>
      <c r="VYE426" s="44"/>
      <c r="VYF426" s="44"/>
      <c r="VYG426" s="44"/>
      <c r="VYH426" s="44"/>
      <c r="VYI426" s="44"/>
      <c r="VYJ426" s="44"/>
      <c r="VYK426" s="44"/>
      <c r="VYL426" s="44"/>
      <c r="VYM426" s="44"/>
      <c r="VYN426" s="44"/>
      <c r="VYO426" s="44"/>
      <c r="VYP426" s="44"/>
      <c r="VYQ426" s="44"/>
      <c r="VYR426" s="44"/>
      <c r="VYS426" s="44"/>
      <c r="VYT426" s="44"/>
      <c r="VYU426" s="44"/>
      <c r="VYV426" s="44"/>
      <c r="VYW426" s="44"/>
      <c r="VYX426" s="44"/>
      <c r="VYY426" s="44"/>
      <c r="VYZ426" s="44"/>
      <c r="VZA426" s="44"/>
      <c r="VZB426" s="44"/>
      <c r="VZC426" s="44"/>
      <c r="VZD426" s="44"/>
      <c r="VZE426" s="44"/>
      <c r="VZF426" s="44"/>
      <c r="VZG426" s="44"/>
      <c r="VZH426" s="44"/>
      <c r="VZI426" s="44"/>
      <c r="VZJ426" s="44"/>
      <c r="VZK426" s="44"/>
      <c r="VZL426" s="44"/>
      <c r="VZM426" s="44"/>
      <c r="VZN426" s="44"/>
      <c r="VZO426" s="44"/>
      <c r="VZP426" s="44"/>
      <c r="VZQ426" s="44"/>
      <c r="VZR426" s="44"/>
      <c r="VZS426" s="44"/>
      <c r="VZT426" s="44"/>
      <c r="VZU426" s="44"/>
      <c r="VZV426" s="44"/>
      <c r="VZW426" s="44"/>
      <c r="VZX426" s="44"/>
      <c r="VZY426" s="44"/>
      <c r="VZZ426" s="44"/>
      <c r="WAA426" s="44"/>
      <c r="WAB426" s="44"/>
      <c r="WAC426" s="44"/>
      <c r="WAD426" s="44"/>
      <c r="WAE426" s="44"/>
      <c r="WAF426" s="44"/>
      <c r="WAG426" s="44"/>
      <c r="WAH426" s="44"/>
      <c r="WAI426" s="44"/>
      <c r="WAJ426" s="44"/>
      <c r="WAK426" s="44"/>
      <c r="WAL426" s="44"/>
      <c r="WAM426" s="44"/>
      <c r="WAN426" s="44"/>
      <c r="WAO426" s="44"/>
      <c r="WAP426" s="44"/>
      <c r="WAQ426" s="44"/>
      <c r="WAR426" s="44"/>
      <c r="WAS426" s="44"/>
      <c r="WAT426" s="44"/>
      <c r="WAU426" s="44"/>
      <c r="WAV426" s="44"/>
      <c r="WAW426" s="44"/>
      <c r="WAX426" s="44"/>
      <c r="WAY426" s="44"/>
      <c r="WAZ426" s="44"/>
      <c r="WBA426" s="44"/>
      <c r="WBB426" s="44"/>
      <c r="WBC426" s="44"/>
      <c r="WBD426" s="44"/>
      <c r="WBE426" s="44"/>
      <c r="WBF426" s="44"/>
      <c r="WBG426" s="44"/>
      <c r="WBH426" s="44"/>
      <c r="WBI426" s="44"/>
      <c r="WBJ426" s="44"/>
      <c r="WBK426" s="44"/>
      <c r="WBL426" s="44"/>
      <c r="WBM426" s="44"/>
      <c r="WBN426" s="44"/>
      <c r="WBO426" s="44"/>
      <c r="WBP426" s="44"/>
      <c r="WBQ426" s="44"/>
      <c r="WBR426" s="44"/>
      <c r="WBS426" s="44"/>
      <c r="WBT426" s="44"/>
      <c r="WBU426" s="44"/>
      <c r="WBV426" s="44"/>
      <c r="WBW426" s="44"/>
      <c r="WBX426" s="44"/>
      <c r="WBY426" s="44"/>
      <c r="WBZ426" s="44"/>
      <c r="WCA426" s="44"/>
      <c r="WCB426" s="44"/>
      <c r="WCC426" s="44"/>
      <c r="WCD426" s="44"/>
      <c r="WCE426" s="44"/>
      <c r="WCF426" s="44"/>
      <c r="WCG426" s="44"/>
      <c r="WCH426" s="44"/>
      <c r="WCI426" s="44"/>
      <c r="WCJ426" s="44"/>
      <c r="WCK426" s="44"/>
      <c r="WCL426" s="44"/>
      <c r="WCM426" s="44"/>
      <c r="WCN426" s="44"/>
      <c r="WCO426" s="44"/>
      <c r="WCP426" s="44"/>
      <c r="WCQ426" s="44"/>
      <c r="WCR426" s="44"/>
      <c r="WCS426" s="44"/>
      <c r="WCT426" s="44"/>
      <c r="WCU426" s="44"/>
      <c r="WCV426" s="44"/>
      <c r="WCW426" s="44"/>
      <c r="WCX426" s="44"/>
      <c r="WCY426" s="44"/>
      <c r="WCZ426" s="44"/>
      <c r="WDA426" s="44"/>
      <c r="WDB426" s="44"/>
      <c r="WDC426" s="44"/>
      <c r="WDD426" s="44"/>
      <c r="WDE426" s="44"/>
      <c r="WDF426" s="44"/>
      <c r="WDG426" s="44"/>
      <c r="WDH426" s="44"/>
      <c r="WDI426" s="44"/>
      <c r="WDJ426" s="44"/>
      <c r="WDK426" s="44"/>
      <c r="WDL426" s="44"/>
      <c r="WDM426" s="44"/>
      <c r="WDN426" s="44"/>
      <c r="WDO426" s="44"/>
      <c r="WDP426" s="44"/>
      <c r="WDQ426" s="44"/>
      <c r="WDR426" s="44"/>
      <c r="WDS426" s="44"/>
      <c r="WDT426" s="44"/>
      <c r="WDU426" s="44"/>
      <c r="WDV426" s="44"/>
      <c r="WDW426" s="44"/>
      <c r="WDX426" s="44"/>
      <c r="WDY426" s="44"/>
      <c r="WDZ426" s="44"/>
      <c r="WEA426" s="44"/>
      <c r="WEB426" s="44"/>
      <c r="WEC426" s="44"/>
      <c r="WED426" s="44"/>
      <c r="WEE426" s="44"/>
      <c r="WEF426" s="44"/>
      <c r="WEG426" s="44"/>
      <c r="WEH426" s="44"/>
      <c r="WEI426" s="44"/>
      <c r="WEJ426" s="44"/>
      <c r="WEK426" s="44"/>
      <c r="WEL426" s="44"/>
      <c r="WEM426" s="44"/>
      <c r="WEN426" s="44"/>
      <c r="WEO426" s="44"/>
      <c r="WEP426" s="44"/>
      <c r="WEQ426" s="44"/>
      <c r="WER426" s="44"/>
      <c r="WES426" s="44"/>
      <c r="WET426" s="44"/>
      <c r="WEU426" s="44"/>
      <c r="WEV426" s="44"/>
      <c r="WEW426" s="44"/>
      <c r="WEX426" s="44"/>
      <c r="WEY426" s="44"/>
      <c r="WEZ426" s="44"/>
      <c r="WFA426" s="44"/>
      <c r="WFB426" s="44"/>
      <c r="WFC426" s="44"/>
      <c r="WFD426" s="44"/>
      <c r="WFE426" s="44"/>
      <c r="WFF426" s="44"/>
      <c r="WFG426" s="44"/>
      <c r="WFH426" s="44"/>
      <c r="WFI426" s="44"/>
      <c r="WFJ426" s="44"/>
      <c r="WFK426" s="44"/>
      <c r="WFL426" s="44"/>
      <c r="WFM426" s="44"/>
      <c r="WFN426" s="44"/>
      <c r="WFO426" s="44"/>
      <c r="WFP426" s="44"/>
      <c r="WFQ426" s="44"/>
      <c r="WFR426" s="44"/>
      <c r="WFS426" s="44"/>
      <c r="WFT426" s="44"/>
      <c r="WFU426" s="44"/>
      <c r="WFV426" s="44"/>
      <c r="WFW426" s="44"/>
      <c r="WFX426" s="44"/>
      <c r="WFY426" s="44"/>
      <c r="WFZ426" s="44"/>
      <c r="WGA426" s="44"/>
      <c r="WGB426" s="44"/>
      <c r="WGC426" s="44"/>
      <c r="WGD426" s="44"/>
      <c r="WGE426" s="44"/>
      <c r="WGF426" s="44"/>
      <c r="WGG426" s="44"/>
      <c r="WGH426" s="44"/>
      <c r="WGI426" s="44"/>
      <c r="WGJ426" s="44"/>
      <c r="WGK426" s="44"/>
      <c r="WGL426" s="44"/>
      <c r="WGM426" s="44"/>
      <c r="WGN426" s="44"/>
      <c r="WGO426" s="44"/>
      <c r="WGP426" s="44"/>
      <c r="WGQ426" s="44"/>
      <c r="WGR426" s="44"/>
      <c r="WGS426" s="44"/>
      <c r="WGT426" s="44"/>
      <c r="WGU426" s="44"/>
      <c r="WGV426" s="44"/>
      <c r="WGW426" s="44"/>
      <c r="WGX426" s="44"/>
      <c r="WGY426" s="44"/>
      <c r="WGZ426" s="44"/>
      <c r="WHA426" s="44"/>
      <c r="WHB426" s="44"/>
      <c r="WHC426" s="44"/>
      <c r="WHD426" s="44"/>
      <c r="WHE426" s="44"/>
      <c r="WHF426" s="44"/>
      <c r="WHG426" s="44"/>
      <c r="WHH426" s="44"/>
      <c r="WHI426" s="44"/>
      <c r="WHJ426" s="44"/>
      <c r="WHK426" s="44"/>
      <c r="WHL426" s="44"/>
      <c r="WHM426" s="44"/>
      <c r="WHN426" s="44"/>
      <c r="WHO426" s="44"/>
      <c r="WHP426" s="44"/>
      <c r="WHQ426" s="44"/>
      <c r="WHR426" s="44"/>
      <c r="WHS426" s="44"/>
      <c r="WHT426" s="44"/>
      <c r="WHU426" s="44"/>
      <c r="WHV426" s="44"/>
      <c r="WHW426" s="44"/>
      <c r="WHX426" s="44"/>
      <c r="WHY426" s="44"/>
      <c r="WHZ426" s="44"/>
      <c r="WIA426" s="44"/>
      <c r="WIB426" s="44"/>
      <c r="WIC426" s="44"/>
      <c r="WID426" s="44"/>
      <c r="WIE426" s="44"/>
      <c r="WIF426" s="44"/>
      <c r="WIG426" s="44"/>
      <c r="WIH426" s="44"/>
      <c r="WII426" s="44"/>
      <c r="WIJ426" s="44"/>
      <c r="WIK426" s="44"/>
      <c r="WIL426" s="44"/>
      <c r="WIM426" s="44"/>
      <c r="WIN426" s="44"/>
      <c r="WIO426" s="44"/>
      <c r="WIP426" s="44"/>
      <c r="WIQ426" s="44"/>
      <c r="WIR426" s="44"/>
      <c r="WIS426" s="44"/>
      <c r="WIT426" s="44"/>
      <c r="WIU426" s="44"/>
      <c r="WIV426" s="44"/>
      <c r="WIW426" s="44"/>
      <c r="WIX426" s="44"/>
      <c r="WIY426" s="44"/>
      <c r="WIZ426" s="44"/>
      <c r="WJA426" s="44"/>
      <c r="WJB426" s="44"/>
      <c r="WJC426" s="44"/>
      <c r="WJD426" s="44"/>
      <c r="WJE426" s="44"/>
      <c r="WJF426" s="44"/>
      <c r="WJG426" s="44"/>
      <c r="WJH426" s="44"/>
      <c r="WJI426" s="44"/>
      <c r="WJJ426" s="44"/>
      <c r="WJK426" s="44"/>
      <c r="WJL426" s="44"/>
      <c r="WJM426" s="44"/>
      <c r="WJN426" s="44"/>
      <c r="WJO426" s="44"/>
      <c r="WJP426" s="44"/>
      <c r="WJQ426" s="44"/>
      <c r="WJR426" s="44"/>
      <c r="WJS426" s="44"/>
      <c r="WJT426" s="44"/>
      <c r="WJU426" s="44"/>
      <c r="WJV426" s="44"/>
      <c r="WJW426" s="44"/>
      <c r="WJX426" s="44"/>
      <c r="WJY426" s="44"/>
      <c r="WJZ426" s="44"/>
      <c r="WKA426" s="44"/>
      <c r="WKB426" s="44"/>
      <c r="WKC426" s="44"/>
      <c r="WKD426" s="44"/>
      <c r="WKE426" s="44"/>
      <c r="WKF426" s="44"/>
      <c r="WKG426" s="44"/>
      <c r="WKH426" s="44"/>
      <c r="WKI426" s="44"/>
      <c r="WKJ426" s="44"/>
      <c r="WKK426" s="44"/>
      <c r="WKL426" s="44"/>
      <c r="WKM426" s="44"/>
      <c r="WKN426" s="44"/>
      <c r="WKO426" s="44"/>
      <c r="WKP426" s="44"/>
      <c r="WKQ426" s="44"/>
      <c r="WKR426" s="44"/>
      <c r="WKS426" s="44"/>
      <c r="WKT426" s="44"/>
      <c r="WKU426" s="44"/>
      <c r="WKV426" s="44"/>
      <c r="WKW426" s="44"/>
      <c r="WKX426" s="44"/>
      <c r="WKY426" s="44"/>
      <c r="WKZ426" s="44"/>
      <c r="WLA426" s="44"/>
      <c r="WLB426" s="44"/>
      <c r="WLC426" s="44"/>
      <c r="WLD426" s="44"/>
      <c r="WLE426" s="44"/>
      <c r="WLF426" s="44"/>
      <c r="WLG426" s="44"/>
      <c r="WLH426" s="44"/>
      <c r="WLI426" s="44"/>
      <c r="WLJ426" s="44"/>
      <c r="WLK426" s="44"/>
      <c r="WLL426" s="44"/>
      <c r="WLM426" s="44"/>
      <c r="WLN426" s="44"/>
      <c r="WLO426" s="44"/>
      <c r="WLP426" s="44"/>
      <c r="WLQ426" s="44"/>
      <c r="WLR426" s="44"/>
      <c r="WLS426" s="44"/>
      <c r="WLT426" s="44"/>
      <c r="WLU426" s="44"/>
      <c r="WLV426" s="44"/>
      <c r="WLW426" s="44"/>
      <c r="WLX426" s="44"/>
      <c r="WLY426" s="44"/>
      <c r="WLZ426" s="44"/>
      <c r="WMA426" s="44"/>
      <c r="WMB426" s="44"/>
      <c r="WMC426" s="44"/>
      <c r="WMD426" s="44"/>
      <c r="WME426" s="44"/>
      <c r="WMF426" s="44"/>
      <c r="WMG426" s="44"/>
      <c r="WMH426" s="44"/>
      <c r="WMI426" s="44"/>
      <c r="WMJ426" s="44"/>
      <c r="WMK426" s="44"/>
      <c r="WML426" s="44"/>
      <c r="WMM426" s="44"/>
      <c r="WMN426" s="44"/>
      <c r="WMO426" s="44"/>
      <c r="WMP426" s="44"/>
      <c r="WMQ426" s="44"/>
      <c r="WMR426" s="44"/>
      <c r="WMS426" s="44"/>
      <c r="WMT426" s="44"/>
      <c r="WMU426" s="44"/>
      <c r="WMV426" s="44"/>
      <c r="WMW426" s="44"/>
      <c r="WMX426" s="44"/>
      <c r="WMY426" s="44"/>
      <c r="WMZ426" s="44"/>
      <c r="WNA426" s="44"/>
      <c r="WNB426" s="44"/>
      <c r="WNC426" s="44"/>
      <c r="WND426" s="44"/>
      <c r="WNE426" s="44"/>
      <c r="WNF426" s="44"/>
      <c r="WNG426" s="44"/>
      <c r="WNH426" s="44"/>
      <c r="WNI426" s="44"/>
      <c r="WNJ426" s="44"/>
      <c r="WNK426" s="44"/>
      <c r="WNL426" s="44"/>
      <c r="WNM426" s="44"/>
      <c r="WNN426" s="44"/>
      <c r="WNO426" s="44"/>
      <c r="WNP426" s="44"/>
      <c r="WNQ426" s="44"/>
      <c r="WNR426" s="44"/>
      <c r="WNS426" s="44"/>
      <c r="WNT426" s="44"/>
      <c r="WNU426" s="44"/>
      <c r="WNV426" s="44"/>
      <c r="WNW426" s="44"/>
      <c r="WNX426" s="44"/>
      <c r="WNY426" s="44"/>
      <c r="WNZ426" s="44"/>
      <c r="WOA426" s="44"/>
      <c r="WOB426" s="44"/>
      <c r="WOC426" s="44"/>
      <c r="WOD426" s="44"/>
      <c r="WOE426" s="44"/>
      <c r="WOF426" s="44"/>
      <c r="WOG426" s="44"/>
      <c r="WOH426" s="44"/>
      <c r="WOI426" s="44"/>
      <c r="WOJ426" s="44"/>
      <c r="WOK426" s="44"/>
      <c r="WOL426" s="44"/>
      <c r="WOM426" s="44"/>
      <c r="WON426" s="44"/>
      <c r="WOO426" s="44"/>
      <c r="WOP426" s="44"/>
      <c r="WOQ426" s="44"/>
      <c r="WOR426" s="44"/>
      <c r="WOS426" s="44"/>
      <c r="WOT426" s="44"/>
      <c r="WOU426" s="44"/>
      <c r="WOV426" s="44"/>
      <c r="WOW426" s="44"/>
      <c r="WOX426" s="44"/>
      <c r="WOY426" s="44"/>
      <c r="WOZ426" s="44"/>
      <c r="WPA426" s="44"/>
      <c r="WPB426" s="44"/>
      <c r="WPC426" s="44"/>
      <c r="WPD426" s="44"/>
      <c r="WPE426" s="44"/>
      <c r="WPF426" s="44"/>
      <c r="WPG426" s="44"/>
      <c r="WPH426" s="44"/>
      <c r="WPI426" s="44"/>
      <c r="WPJ426" s="44"/>
      <c r="WPK426" s="44"/>
      <c r="WPL426" s="44"/>
      <c r="WPM426" s="44"/>
      <c r="WPN426" s="44"/>
      <c r="WPO426" s="44"/>
      <c r="WPP426" s="44"/>
      <c r="WPQ426" s="44"/>
      <c r="WPR426" s="44"/>
      <c r="WPS426" s="44"/>
      <c r="WPT426" s="44"/>
      <c r="WPU426" s="44"/>
      <c r="WPV426" s="44"/>
      <c r="WPW426" s="44"/>
      <c r="WPX426" s="44"/>
      <c r="WPY426" s="44"/>
      <c r="WPZ426" s="44"/>
      <c r="WQA426" s="44"/>
      <c r="WQB426" s="44"/>
      <c r="WQC426" s="44"/>
      <c r="WQD426" s="44"/>
      <c r="WQE426" s="44"/>
      <c r="WQF426" s="44"/>
      <c r="WQG426" s="44"/>
      <c r="WQH426" s="44"/>
      <c r="WQI426" s="44"/>
      <c r="WQJ426" s="44"/>
      <c r="WQK426" s="44"/>
      <c r="WQL426" s="44"/>
      <c r="WQM426" s="44"/>
      <c r="WQN426" s="44"/>
      <c r="WQO426" s="44"/>
      <c r="WQP426" s="44"/>
      <c r="WQQ426" s="44"/>
      <c r="WQR426" s="44"/>
      <c r="WQS426" s="44"/>
      <c r="WQT426" s="44"/>
      <c r="WQU426" s="44"/>
      <c r="WQV426" s="44"/>
      <c r="WQW426" s="44"/>
      <c r="WQX426" s="44"/>
      <c r="WQY426" s="44"/>
      <c r="WQZ426" s="44"/>
      <c r="WRA426" s="44"/>
      <c r="WRB426" s="44"/>
      <c r="WRC426" s="44"/>
      <c r="WRD426" s="44"/>
      <c r="WRE426" s="44"/>
      <c r="WRF426" s="44"/>
      <c r="WRG426" s="44"/>
      <c r="WRH426" s="44"/>
      <c r="WRI426" s="44"/>
      <c r="WRJ426" s="44"/>
      <c r="WRK426" s="44"/>
      <c r="WRL426" s="44"/>
      <c r="WRM426" s="44"/>
      <c r="WRN426" s="44"/>
      <c r="WRO426" s="44"/>
      <c r="WRP426" s="44"/>
      <c r="WRQ426" s="44"/>
      <c r="WRR426" s="44"/>
      <c r="WRS426" s="44"/>
      <c r="WRT426" s="44"/>
      <c r="WRU426" s="44"/>
      <c r="WRV426" s="44"/>
      <c r="WRW426" s="44"/>
      <c r="WRX426" s="44"/>
      <c r="WRY426" s="44"/>
      <c r="WRZ426" s="44"/>
      <c r="WSA426" s="44"/>
      <c r="WSB426" s="44"/>
      <c r="WSC426" s="44"/>
      <c r="WSD426" s="44"/>
      <c r="WSE426" s="44"/>
      <c r="WSF426" s="44"/>
      <c r="WSG426" s="44"/>
      <c r="WSH426" s="44"/>
      <c r="WSI426" s="44"/>
      <c r="WSJ426" s="44"/>
      <c r="WSK426" s="44"/>
      <c r="WSL426" s="44"/>
      <c r="WSM426" s="44"/>
      <c r="WSN426" s="44"/>
      <c r="WSO426" s="44"/>
      <c r="WSP426" s="44"/>
      <c r="WSQ426" s="44"/>
      <c r="WSR426" s="44"/>
      <c r="WSS426" s="44"/>
      <c r="WST426" s="44"/>
      <c r="WSU426" s="44"/>
      <c r="WSV426" s="44"/>
      <c r="WSW426" s="44"/>
      <c r="WSX426" s="44"/>
      <c r="WSY426" s="44"/>
      <c r="WSZ426" s="44"/>
      <c r="WTA426" s="44"/>
      <c r="WTB426" s="44"/>
      <c r="WTC426" s="44"/>
      <c r="WTD426" s="44"/>
      <c r="WTE426" s="44"/>
      <c r="WTF426" s="44"/>
      <c r="WTG426" s="44"/>
      <c r="WTH426" s="44"/>
      <c r="WTI426" s="44"/>
      <c r="WTJ426" s="44"/>
      <c r="WTK426" s="44"/>
      <c r="WTL426" s="44"/>
      <c r="WTM426" s="44"/>
      <c r="WTN426" s="44"/>
      <c r="WTO426" s="44"/>
      <c r="WTP426" s="44"/>
      <c r="WTQ426" s="44"/>
      <c r="WTR426" s="44"/>
      <c r="WTS426" s="44"/>
      <c r="WTT426" s="44"/>
      <c r="WTU426" s="44"/>
      <c r="WTV426" s="44"/>
      <c r="WTW426" s="44"/>
      <c r="WTX426" s="44"/>
      <c r="WTY426" s="44"/>
      <c r="WTZ426" s="44"/>
      <c r="WUA426" s="44"/>
      <c r="WUB426" s="44"/>
      <c r="WUC426" s="44"/>
      <c r="WUD426" s="44"/>
      <c r="WUE426" s="44"/>
      <c r="WUF426" s="44"/>
      <c r="WUG426" s="44"/>
      <c r="WUH426" s="44"/>
      <c r="WUI426" s="44"/>
      <c r="WUJ426" s="44"/>
      <c r="WUK426" s="44"/>
      <c r="WUL426" s="44"/>
      <c r="WUM426" s="44"/>
      <c r="WUN426" s="44"/>
      <c r="WUO426" s="44"/>
      <c r="WUP426" s="44"/>
      <c r="WUQ426" s="44"/>
      <c r="WUR426" s="44"/>
      <c r="WUS426" s="44"/>
      <c r="WUT426" s="44"/>
      <c r="WUU426" s="44"/>
      <c r="WUV426" s="44"/>
      <c r="WUW426" s="44"/>
      <c r="WUX426" s="44"/>
      <c r="WUY426" s="44"/>
      <c r="WUZ426" s="44"/>
      <c r="WVA426" s="44"/>
      <c r="WVB426" s="44"/>
      <c r="WVC426" s="44"/>
      <c r="WVD426" s="44"/>
      <c r="WVE426" s="44"/>
      <c r="WVF426" s="44"/>
      <c r="WVG426" s="44"/>
      <c r="WVH426" s="44"/>
      <c r="WVI426" s="44"/>
      <c r="WVJ426" s="44"/>
      <c r="WVK426" s="44"/>
      <c r="WVL426" s="44"/>
      <c r="WVM426" s="44"/>
      <c r="WVN426" s="44"/>
      <c r="WVO426" s="44"/>
      <c r="WVP426" s="44"/>
      <c r="WVQ426" s="44"/>
      <c r="WVR426" s="44"/>
      <c r="WVS426" s="44"/>
      <c r="WVT426" s="44"/>
      <c r="WVU426" s="44"/>
      <c r="WVV426" s="44"/>
      <c r="WVW426" s="44"/>
      <c r="WVX426" s="44"/>
      <c r="WVY426" s="44"/>
      <c r="WVZ426" s="44"/>
      <c r="WWA426" s="44"/>
      <c r="WWB426" s="44"/>
      <c r="WWC426" s="44"/>
      <c r="WWD426" s="44"/>
      <c r="WWE426" s="44"/>
      <c r="WWF426" s="44"/>
      <c r="WWG426" s="44"/>
      <c r="WWH426" s="44"/>
      <c r="WWI426" s="44"/>
      <c r="WWJ426" s="44"/>
      <c r="WWK426" s="44"/>
      <c r="WWL426" s="44"/>
      <c r="WWM426" s="44"/>
      <c r="WWN426" s="44"/>
      <c r="WWO426" s="44"/>
      <c r="WWP426" s="44"/>
      <c r="WWQ426" s="44"/>
      <c r="WWR426" s="44"/>
      <c r="WWS426" s="44"/>
      <c r="WWT426" s="44"/>
      <c r="WWU426" s="44"/>
      <c r="WWV426" s="44"/>
      <c r="WWW426" s="44"/>
      <c r="WWX426" s="44"/>
      <c r="WWY426" s="44"/>
      <c r="WWZ426" s="44"/>
      <c r="WXA426" s="44"/>
      <c r="WXB426" s="44"/>
      <c r="WXC426" s="44"/>
      <c r="WXD426" s="44"/>
      <c r="WXE426" s="44"/>
      <c r="WXF426" s="44"/>
      <c r="WXG426" s="44"/>
      <c r="WXH426" s="44"/>
      <c r="WXI426" s="44"/>
      <c r="WXJ426" s="44"/>
      <c r="WXK426" s="44"/>
      <c r="WXL426" s="44"/>
      <c r="WXM426" s="44"/>
      <c r="WXN426" s="44"/>
      <c r="WXO426" s="44"/>
      <c r="WXP426" s="44"/>
      <c r="WXQ426" s="44"/>
      <c r="WXR426" s="44"/>
      <c r="WXS426" s="44"/>
      <c r="WXT426" s="44"/>
      <c r="WXU426" s="44"/>
      <c r="WXV426" s="44"/>
      <c r="WXW426" s="44"/>
      <c r="WXX426" s="44"/>
      <c r="WXY426" s="44"/>
      <c r="WXZ426" s="44"/>
      <c r="WYA426" s="44"/>
      <c r="WYB426" s="44"/>
      <c r="WYC426" s="44"/>
      <c r="WYD426" s="44"/>
      <c r="WYE426" s="44"/>
      <c r="WYF426" s="44"/>
      <c r="WYG426" s="44"/>
      <c r="WYH426" s="44"/>
      <c r="WYI426" s="44"/>
      <c r="WYJ426" s="44"/>
      <c r="WYK426" s="44"/>
      <c r="WYL426" s="44"/>
      <c r="WYM426" s="44"/>
      <c r="WYN426" s="44"/>
      <c r="WYO426" s="44"/>
      <c r="WYP426" s="44"/>
      <c r="WYQ426" s="44"/>
      <c r="WYR426" s="44"/>
      <c r="WYS426" s="44"/>
      <c r="WYT426" s="44"/>
      <c r="WYU426" s="44"/>
      <c r="WYV426" s="44"/>
      <c r="WYW426" s="44"/>
      <c r="WYX426" s="44"/>
      <c r="WYY426" s="44"/>
      <c r="WYZ426" s="44"/>
      <c r="WZA426" s="44"/>
      <c r="WZB426" s="44"/>
      <c r="WZC426" s="44"/>
      <c r="WZD426" s="44"/>
      <c r="WZE426" s="44"/>
      <c r="WZF426" s="44"/>
      <c r="WZG426" s="44"/>
      <c r="WZH426" s="44"/>
      <c r="WZI426" s="44"/>
      <c r="WZJ426" s="44"/>
      <c r="WZK426" s="44"/>
      <c r="WZL426" s="44"/>
      <c r="WZM426" s="44"/>
      <c r="WZN426" s="44"/>
      <c r="WZO426" s="44"/>
      <c r="WZP426" s="44"/>
      <c r="WZQ426" s="44"/>
      <c r="WZR426" s="44"/>
      <c r="WZS426" s="44"/>
      <c r="WZT426" s="44"/>
      <c r="WZU426" s="44"/>
      <c r="WZV426" s="44"/>
      <c r="WZW426" s="44"/>
      <c r="WZX426" s="44"/>
      <c r="WZY426" s="44"/>
      <c r="WZZ426" s="44"/>
      <c r="XAA426" s="44"/>
      <c r="XAB426" s="44"/>
      <c r="XAC426" s="44"/>
      <c r="XAD426" s="44"/>
      <c r="XAE426" s="44"/>
      <c r="XAF426" s="44"/>
      <c r="XAG426" s="44"/>
      <c r="XAH426" s="44"/>
      <c r="XAI426" s="44"/>
      <c r="XAJ426" s="44"/>
      <c r="XAK426" s="44"/>
      <c r="XAL426" s="44"/>
      <c r="XAM426" s="44"/>
      <c r="XAN426" s="44"/>
      <c r="XAO426" s="44"/>
      <c r="XAP426" s="44"/>
      <c r="XAQ426" s="44"/>
      <c r="XAR426" s="44"/>
      <c r="XAS426" s="44"/>
      <c r="XAT426" s="44"/>
      <c r="XAU426" s="44"/>
      <c r="XAV426" s="44"/>
      <c r="XAW426" s="44"/>
      <c r="XAX426" s="44"/>
      <c r="XAY426" s="44"/>
      <c r="XAZ426" s="44"/>
      <c r="XBA426" s="44"/>
      <c r="XBB426" s="44"/>
      <c r="XBC426" s="44"/>
      <c r="XBD426" s="44"/>
      <c r="XBE426" s="44"/>
      <c r="XBF426" s="44"/>
      <c r="XBG426" s="44"/>
      <c r="XBH426" s="44"/>
      <c r="XBI426" s="44"/>
      <c r="XBJ426" s="44"/>
      <c r="XBK426" s="44"/>
      <c r="XBL426" s="44"/>
      <c r="XBM426" s="44"/>
      <c r="XBN426" s="44"/>
      <c r="XBO426" s="44"/>
      <c r="XBP426" s="44"/>
      <c r="XBQ426" s="44"/>
      <c r="XBR426" s="44"/>
      <c r="XBS426" s="44"/>
      <c r="XBT426" s="44"/>
      <c r="XBU426" s="44"/>
      <c r="XBV426" s="44"/>
      <c r="XBW426" s="44"/>
      <c r="XBX426" s="44"/>
      <c r="XBY426" s="44"/>
      <c r="XBZ426" s="44"/>
      <c r="XCA426" s="44"/>
      <c r="XCB426" s="44"/>
      <c r="XCC426" s="44"/>
      <c r="XCD426" s="44"/>
      <c r="XCE426" s="44"/>
      <c r="XCF426" s="44"/>
      <c r="XCG426" s="44"/>
      <c r="XCH426" s="44"/>
      <c r="XCI426" s="44"/>
      <c r="XCJ426" s="44"/>
      <c r="XCK426" s="44"/>
      <c r="XCL426" s="44"/>
      <c r="XCM426" s="44"/>
      <c r="XCN426" s="44"/>
      <c r="XCO426" s="44"/>
      <c r="XCP426" s="44"/>
      <c r="XCQ426" s="44"/>
      <c r="XCR426" s="44"/>
      <c r="XCS426" s="44"/>
      <c r="XCT426" s="44"/>
      <c r="XCU426" s="44"/>
      <c r="XCV426" s="44"/>
      <c r="XCW426" s="44"/>
      <c r="XCX426" s="44"/>
      <c r="XCY426" s="44"/>
      <c r="XCZ426" s="44"/>
      <c r="XDA426" s="44"/>
      <c r="XDB426" s="44"/>
      <c r="XDC426" s="44"/>
      <c r="XDD426" s="44"/>
      <c r="XDE426" s="44"/>
      <c r="XDF426" s="44"/>
      <c r="XDG426" s="44"/>
      <c r="XDH426" s="44"/>
      <c r="XDI426" s="44"/>
      <c r="XDJ426" s="44"/>
      <c r="XDK426" s="44"/>
      <c r="XDL426" s="44"/>
      <c r="XDM426" s="44"/>
      <c r="XDN426" s="44"/>
      <c r="XDO426" s="44"/>
      <c r="XDP426" s="44"/>
      <c r="XDQ426" s="44"/>
      <c r="XDR426" s="44"/>
      <c r="XDS426" s="44"/>
      <c r="XDT426" s="44"/>
      <c r="XDU426" s="44"/>
      <c r="XDV426" s="44"/>
      <c r="XDW426" s="44"/>
      <c r="XDX426" s="44"/>
      <c r="XDY426" s="44"/>
      <c r="XDZ426" s="44"/>
      <c r="XEA426" s="44"/>
      <c r="XEB426" s="44"/>
      <c r="XEC426" s="44"/>
      <c r="XED426" s="44"/>
      <c r="XEE426" s="44"/>
      <c r="XEF426" s="44"/>
      <c r="XEG426" s="44"/>
      <c r="XEH426" s="44"/>
      <c r="XEI426" s="44"/>
      <c r="XEJ426" s="44"/>
      <c r="XEK426" s="44"/>
      <c r="XEL426" s="44"/>
      <c r="XEM426" s="44"/>
      <c r="XEN426" s="44"/>
      <c r="XEO426" s="44"/>
      <c r="XEP426" s="44"/>
      <c r="XEQ426" s="44"/>
      <c r="XER426" s="44"/>
      <c r="XES426" s="44"/>
      <c r="XET426" s="44"/>
      <c r="XEU426" s="44"/>
      <c r="XEV426" s="44"/>
      <c r="XEW426" s="44"/>
      <c r="XEX426" s="44"/>
      <c r="XEY426" s="44"/>
      <c r="XEZ426" s="44"/>
      <c r="XFA426" s="44"/>
      <c r="XFB426" s="44"/>
    </row>
    <row r="427" spans="1:16382" ht="13.5" customHeight="1" x14ac:dyDescent="0.3">
      <c r="A427" s="252" t="s">
        <v>35</v>
      </c>
      <c r="B427" s="256"/>
      <c r="C427" s="256"/>
      <c r="D427" s="257">
        <f>D426/(COUNT(B421:C425)*2)</f>
        <v>0</v>
      </c>
    </row>
    <row r="428" spans="1:16382" ht="13.5" customHeight="1" x14ac:dyDescent="0.3">
      <c r="A428" s="135"/>
      <c r="B428" s="135"/>
      <c r="C428" s="135"/>
      <c r="D428" s="135"/>
    </row>
    <row r="429" spans="1:16382" ht="18" x14ac:dyDescent="0.3">
      <c r="A429" s="149" t="s">
        <v>28</v>
      </c>
      <c r="B429" s="150"/>
      <c r="C429" s="150"/>
      <c r="D429" s="150"/>
      <c r="E429" s="150"/>
      <c r="F429" s="152"/>
    </row>
    <row r="430" spans="1:16382" x14ac:dyDescent="0.3">
      <c r="A430" s="7" t="s">
        <v>267</v>
      </c>
      <c r="B430" s="109">
        <v>0</v>
      </c>
      <c r="C430" s="109"/>
      <c r="D430" s="108"/>
      <c r="E430" s="74"/>
      <c r="F430" s="158"/>
    </row>
    <row r="431" spans="1:16382" x14ac:dyDescent="0.3">
      <c r="A431" s="164" t="s">
        <v>137</v>
      </c>
      <c r="B431" s="109" t="s">
        <v>32</v>
      </c>
      <c r="C431" s="122" t="str">
        <f>IF(B431=0, -5, "0")</f>
        <v>0</v>
      </c>
      <c r="D431" s="123"/>
      <c r="E431" s="73"/>
      <c r="F431" s="158"/>
    </row>
    <row r="432" spans="1:16382" ht="17.25" x14ac:dyDescent="0.35">
      <c r="A432" s="206" t="s">
        <v>107</v>
      </c>
      <c r="B432" s="109" t="s">
        <v>32</v>
      </c>
      <c r="C432" s="112" t="str">
        <f>IF(B432=0, -10, IF(B432=1, -5, "0"))</f>
        <v>0</v>
      </c>
      <c r="D432" s="108"/>
      <c r="E432" s="73"/>
      <c r="F432" s="158"/>
    </row>
    <row r="433" spans="1:7" ht="30" x14ac:dyDescent="0.3">
      <c r="A433" s="4" t="s">
        <v>228</v>
      </c>
      <c r="B433" s="109">
        <v>0</v>
      </c>
      <c r="C433" s="109"/>
      <c r="D433" s="108"/>
      <c r="E433" s="73"/>
      <c r="F433" s="158"/>
    </row>
    <row r="434" spans="1:7" ht="30" x14ac:dyDescent="0.3">
      <c r="A434" s="53" t="s">
        <v>178</v>
      </c>
      <c r="B434" s="109">
        <v>0</v>
      </c>
      <c r="C434" s="109"/>
      <c r="D434" s="108"/>
      <c r="E434" s="73"/>
      <c r="F434" s="158"/>
      <c r="G434" s="11"/>
    </row>
    <row r="435" spans="1:7" x14ac:dyDescent="0.3">
      <c r="A435" s="328" t="s">
        <v>378</v>
      </c>
      <c r="B435" s="328"/>
      <c r="C435" s="328"/>
      <c r="D435" s="328"/>
      <c r="E435" s="328"/>
      <c r="F435" s="328"/>
      <c r="G435" s="11"/>
    </row>
    <row r="436" spans="1:7" ht="26.25" customHeight="1" x14ac:dyDescent="0.3">
      <c r="A436" s="53" t="s">
        <v>360</v>
      </c>
      <c r="B436" s="109">
        <v>0</v>
      </c>
      <c r="C436" s="109"/>
      <c r="D436" s="108"/>
      <c r="E436" s="73"/>
      <c r="F436" s="158"/>
      <c r="G436" s="186"/>
    </row>
    <row r="437" spans="1:7" ht="30" x14ac:dyDescent="0.3">
      <c r="A437" s="9" t="s">
        <v>390</v>
      </c>
      <c r="B437" s="109">
        <v>0</v>
      </c>
      <c r="C437" s="109"/>
      <c r="D437" s="108"/>
      <c r="E437" s="73"/>
      <c r="F437" s="158"/>
      <c r="G437" s="11"/>
    </row>
    <row r="438" spans="1:7" x14ac:dyDescent="0.3">
      <c r="A438" s="9" t="s">
        <v>391</v>
      </c>
      <c r="B438" s="109" t="s">
        <v>32</v>
      </c>
      <c r="C438" s="122" t="str">
        <f>IF(B438=0, -5, "0")</f>
        <v>0</v>
      </c>
      <c r="D438" s="108"/>
      <c r="E438" s="73"/>
      <c r="F438" s="158"/>
      <c r="G438" s="11"/>
    </row>
    <row r="439" spans="1:7" ht="45" x14ac:dyDescent="0.3">
      <c r="A439" s="4" t="s">
        <v>249</v>
      </c>
      <c r="B439" s="225" t="str">
        <f>IF(D439=1, 2, IF(AND(D439&lt;1,D439&gt;0), 1, "0"))</f>
        <v>0</v>
      </c>
      <c r="C439" s="109"/>
      <c r="D439" s="226" t="str">
        <f>IFERROR(E439/F439,"N.A")</f>
        <v>N.A</v>
      </c>
      <c r="E439" s="227">
        <f>COUNTIF('A3 Exploitation'!F398:F438,"ok")</f>
        <v>0</v>
      </c>
      <c r="F439" s="228">
        <f>COUNTA('A3 Exploitation'!F398:F438)</f>
        <v>0</v>
      </c>
      <c r="G439" s="11"/>
    </row>
    <row r="440" spans="1:7" ht="27.75" customHeight="1" x14ac:dyDescent="0.3">
      <c r="A440" s="252" t="s">
        <v>36</v>
      </c>
      <c r="B440" s="252"/>
      <c r="C440" s="252"/>
      <c r="D440" s="252">
        <f>SUM(B430:C434,B436:C439)</f>
        <v>0</v>
      </c>
    </row>
    <row r="441" spans="1:7" x14ac:dyDescent="0.3">
      <c r="A441" s="248" t="s">
        <v>35</v>
      </c>
      <c r="B441" s="249"/>
      <c r="C441" s="250"/>
      <c r="D441" s="251">
        <f>D440/(COUNT(B430:C434,B436:C439)*2)</f>
        <v>0</v>
      </c>
    </row>
    <row r="442" spans="1:7" x14ac:dyDescent="0.3">
      <c r="A442" s="2"/>
      <c r="B442" s="111"/>
      <c r="C442" s="111"/>
      <c r="D442" s="111"/>
    </row>
    <row r="443" spans="1:7" ht="18" x14ac:dyDescent="0.35">
      <c r="A443" s="268" t="s">
        <v>41</v>
      </c>
      <c r="B443" s="269"/>
      <c r="C443" s="270"/>
      <c r="D443" s="271">
        <f>SUM(D440,D417,D426,D406)</f>
        <v>0</v>
      </c>
    </row>
    <row r="444" spans="1:7" ht="18" x14ac:dyDescent="0.35">
      <c r="A444" s="268" t="s">
        <v>206</v>
      </c>
      <c r="B444" s="269"/>
      <c r="C444" s="270"/>
      <c r="D444" s="272">
        <f>D443/(COUNT(B430:C434,B410:C416,B421:C425,B398:C404,B436:C439)*2)</f>
        <v>0</v>
      </c>
      <c r="E444" s="91"/>
    </row>
    <row r="445" spans="1:7" x14ac:dyDescent="0.3">
      <c r="A445" s="1"/>
      <c r="B445" s="103"/>
      <c r="C445" s="111"/>
      <c r="D445" s="103"/>
    </row>
    <row r="446" spans="1:7" ht="18" x14ac:dyDescent="0.35">
      <c r="A446" s="280" t="s">
        <v>112</v>
      </c>
      <c r="B446" s="280"/>
      <c r="C446" s="280"/>
      <c r="D446" s="280"/>
      <c r="E446" s="280"/>
      <c r="F446" s="281"/>
      <c r="G446" s="106"/>
    </row>
    <row r="447" spans="1:7" x14ac:dyDescent="0.3">
      <c r="A447" s="55">
        <f>B11</f>
        <v>0</v>
      </c>
      <c r="B447" s="103"/>
      <c r="C447" s="111"/>
      <c r="D447" s="103"/>
    </row>
    <row r="448" spans="1:7" ht="16.5" customHeight="1" x14ac:dyDescent="0.3">
      <c r="A448" s="322" t="s">
        <v>30</v>
      </c>
      <c r="B448" s="323" t="s">
        <v>31</v>
      </c>
      <c r="C448" s="323"/>
      <c r="D448" s="323" t="s">
        <v>46</v>
      </c>
      <c r="E448" s="324" t="s">
        <v>310</v>
      </c>
      <c r="F448" s="324" t="s">
        <v>359</v>
      </c>
      <c r="G448" s="106"/>
    </row>
    <row r="449" spans="1:6" ht="16.5" customHeight="1" x14ac:dyDescent="0.3">
      <c r="A449" s="322"/>
      <c r="B449" s="247" t="s">
        <v>34</v>
      </c>
      <c r="C449" s="247" t="s">
        <v>33</v>
      </c>
      <c r="D449" s="323"/>
      <c r="E449" s="324"/>
      <c r="F449" s="324"/>
    </row>
    <row r="450" spans="1:6" x14ac:dyDescent="0.3">
      <c r="A450" s="151" t="s">
        <v>19</v>
      </c>
      <c r="B450" s="152"/>
      <c r="C450" s="152"/>
      <c r="D450" s="152"/>
      <c r="E450" s="152"/>
      <c r="F450" s="152"/>
    </row>
    <row r="451" spans="1:6" x14ac:dyDescent="0.3">
      <c r="A451" s="5" t="s">
        <v>6</v>
      </c>
      <c r="B451" s="109">
        <v>0</v>
      </c>
      <c r="C451" s="109"/>
      <c r="D451" s="74"/>
      <c r="E451" s="73"/>
      <c r="F451" s="158"/>
    </row>
    <row r="452" spans="1:6" ht="18" x14ac:dyDescent="0.3">
      <c r="A452" s="8" t="s">
        <v>20</v>
      </c>
      <c r="B452" s="109">
        <v>0</v>
      </c>
      <c r="C452" s="109"/>
      <c r="D452" s="124"/>
      <c r="E452" s="73"/>
      <c r="F452" s="158"/>
    </row>
    <row r="453" spans="1:6" x14ac:dyDescent="0.3">
      <c r="A453" s="5" t="s">
        <v>113</v>
      </c>
      <c r="B453" s="109">
        <v>0</v>
      </c>
      <c r="C453" s="109"/>
      <c r="D453" s="74"/>
      <c r="E453" s="73"/>
      <c r="F453" s="158"/>
    </row>
    <row r="454" spans="1:6" x14ac:dyDescent="0.3">
      <c r="A454" s="8" t="s">
        <v>175</v>
      </c>
      <c r="B454" s="109">
        <v>0</v>
      </c>
      <c r="C454" s="110"/>
      <c r="D454" s="95"/>
      <c r="E454" s="73"/>
      <c r="F454" s="158"/>
    </row>
    <row r="455" spans="1:6" ht="17.25" x14ac:dyDescent="0.35">
      <c r="A455" s="206" t="s">
        <v>52</v>
      </c>
      <c r="B455" s="109" t="s">
        <v>32</v>
      </c>
      <c r="C455" s="112" t="str">
        <f>IF(B455=0, -10, IF(B455=1, -5, "0"))</f>
        <v>0</v>
      </c>
      <c r="D455" s="74"/>
      <c r="E455" s="73"/>
      <c r="F455" s="158"/>
    </row>
    <row r="456" spans="1:6" x14ac:dyDescent="0.3">
      <c r="A456" s="5" t="s">
        <v>106</v>
      </c>
      <c r="B456" s="109">
        <v>0</v>
      </c>
      <c r="C456" s="109"/>
      <c r="D456" s="74"/>
      <c r="E456" s="73"/>
      <c r="F456" s="158"/>
    </row>
    <row r="457" spans="1:6" x14ac:dyDescent="0.3">
      <c r="A457" s="248" t="s">
        <v>36</v>
      </c>
      <c r="B457" s="248"/>
      <c r="C457" s="248"/>
      <c r="D457" s="248">
        <f>SUM(B451:C456)</f>
        <v>0</v>
      </c>
    </row>
    <row r="458" spans="1:6" x14ac:dyDescent="0.3">
      <c r="A458" s="248" t="s">
        <v>35</v>
      </c>
      <c r="B458" s="249"/>
      <c r="C458" s="250"/>
      <c r="D458" s="251">
        <f>D457/(COUNT(B451:C456)*2)</f>
        <v>0</v>
      </c>
    </row>
    <row r="459" spans="1:6" x14ac:dyDescent="0.3">
      <c r="A459" s="133"/>
      <c r="B459" s="103"/>
      <c r="C459" s="111"/>
      <c r="D459" s="103"/>
    </row>
    <row r="460" spans="1:6" x14ac:dyDescent="0.3">
      <c r="A460" s="151" t="s">
        <v>109</v>
      </c>
      <c r="B460" s="152"/>
      <c r="C460" s="152"/>
      <c r="D460" s="152"/>
      <c r="E460" s="152"/>
      <c r="F460" s="152"/>
    </row>
    <row r="461" spans="1:6" x14ac:dyDescent="0.3">
      <c r="A461" s="163" t="s">
        <v>114</v>
      </c>
      <c r="B461" s="109" t="s">
        <v>32</v>
      </c>
      <c r="C461" s="122" t="str">
        <f>IF(B461=0, -5, "0")</f>
        <v>0</v>
      </c>
      <c r="D461" s="74"/>
      <c r="E461" s="73"/>
      <c r="F461" s="158"/>
    </row>
    <row r="462" spans="1:6" ht="30" x14ac:dyDescent="0.3">
      <c r="A462" s="53" t="s">
        <v>243</v>
      </c>
      <c r="B462" s="109">
        <v>0</v>
      </c>
      <c r="C462" s="109"/>
      <c r="D462" s="74"/>
      <c r="E462" s="73"/>
      <c r="F462" s="158"/>
    </row>
    <row r="463" spans="1:6" x14ac:dyDescent="0.3">
      <c r="A463" s="53" t="s">
        <v>350</v>
      </c>
      <c r="B463" s="109">
        <v>0</v>
      </c>
      <c r="C463" s="109"/>
      <c r="D463" s="74"/>
      <c r="E463" s="73"/>
      <c r="F463" s="158"/>
    </row>
    <row r="464" spans="1:6" ht="18" x14ac:dyDescent="0.3">
      <c r="A464" s="53" t="s">
        <v>133</v>
      </c>
      <c r="B464" s="109">
        <v>0</v>
      </c>
      <c r="C464" s="109"/>
      <c r="D464" s="124"/>
      <c r="E464" s="73"/>
      <c r="F464" s="158"/>
    </row>
    <row r="465" spans="1:7" ht="17.25" x14ac:dyDescent="0.35">
      <c r="A465" s="206" t="s">
        <v>57</v>
      </c>
      <c r="B465" s="109" t="s">
        <v>32</v>
      </c>
      <c r="C465" s="112" t="str">
        <f>IF(B465=0, -10, IF(B465=1, -5, "0"))</f>
        <v>0</v>
      </c>
      <c r="D465" s="74"/>
      <c r="E465" s="73"/>
      <c r="F465" s="158"/>
    </row>
    <row r="466" spans="1:7" ht="49.5" x14ac:dyDescent="0.3">
      <c r="A466" s="214" t="s">
        <v>406</v>
      </c>
      <c r="B466" s="109" t="s">
        <v>32</v>
      </c>
      <c r="C466" s="112" t="str">
        <f>IF(B466=0, -10, "0")</f>
        <v>0</v>
      </c>
      <c r="D466" s="95"/>
      <c r="E466" s="73"/>
      <c r="F466" s="158"/>
    </row>
    <row r="467" spans="1:7" s="91" customFormat="1" ht="30" x14ac:dyDescent="0.3">
      <c r="A467" s="53" t="s">
        <v>178</v>
      </c>
      <c r="B467" s="109">
        <v>0</v>
      </c>
      <c r="C467" s="110"/>
      <c r="D467" s="123"/>
      <c r="E467" s="85"/>
      <c r="F467" s="158"/>
      <c r="G467" s="106"/>
    </row>
    <row r="468" spans="1:7" s="91" customFormat="1" x14ac:dyDescent="0.3">
      <c r="A468" s="41" t="s">
        <v>382</v>
      </c>
      <c r="B468" s="109">
        <v>0</v>
      </c>
      <c r="C468" s="110"/>
      <c r="D468" s="171"/>
      <c r="E468" s="85"/>
      <c r="F468" s="158"/>
      <c r="G468" s="106"/>
    </row>
    <row r="469" spans="1:7" x14ac:dyDescent="0.3">
      <c r="A469" s="163" t="s">
        <v>155</v>
      </c>
      <c r="B469" s="109" t="s">
        <v>32</v>
      </c>
      <c r="C469" s="122" t="str">
        <f>IF(B469=0, -5, "0")</f>
        <v>0</v>
      </c>
      <c r="D469" s="95"/>
      <c r="E469" s="85"/>
      <c r="F469" s="158"/>
    </row>
    <row r="470" spans="1:7" x14ac:dyDescent="0.3">
      <c r="A470" s="7" t="s">
        <v>75</v>
      </c>
      <c r="B470" s="109">
        <v>0</v>
      </c>
      <c r="C470" s="109"/>
      <c r="D470" s="74"/>
      <c r="E470" s="73"/>
      <c r="F470" s="158"/>
    </row>
    <row r="471" spans="1:7" x14ac:dyDescent="0.3">
      <c r="A471" s="325" t="s">
        <v>378</v>
      </c>
      <c r="B471" s="326"/>
      <c r="C471" s="326"/>
      <c r="D471" s="326"/>
      <c r="E471" s="326"/>
      <c r="F471" s="326"/>
    </row>
    <row r="472" spans="1:7" s="91" customFormat="1" ht="27.75" customHeight="1" x14ac:dyDescent="0.3">
      <c r="A472" s="41" t="s">
        <v>360</v>
      </c>
      <c r="B472" s="109">
        <v>0</v>
      </c>
      <c r="C472" s="167"/>
      <c r="D472" s="95"/>
      <c r="E472" s="85"/>
      <c r="F472" s="158"/>
      <c r="G472" s="106"/>
    </row>
    <row r="473" spans="1:7" s="91" customFormat="1" x14ac:dyDescent="0.3">
      <c r="A473" s="41" t="s">
        <v>385</v>
      </c>
      <c r="B473" s="109">
        <v>0</v>
      </c>
      <c r="C473" s="167"/>
      <c r="D473" s="95"/>
      <c r="E473" s="85"/>
      <c r="F473" s="158"/>
      <c r="G473" s="106"/>
    </row>
    <row r="474" spans="1:7" s="91" customFormat="1" ht="30" x14ac:dyDescent="0.3">
      <c r="A474" s="173" t="s">
        <v>390</v>
      </c>
      <c r="B474" s="109">
        <v>0</v>
      </c>
      <c r="C474" s="167"/>
      <c r="D474" s="95"/>
      <c r="E474" s="85"/>
      <c r="F474" s="158"/>
      <c r="G474" s="106"/>
    </row>
    <row r="475" spans="1:7" s="91" customFormat="1" x14ac:dyDescent="0.3">
      <c r="A475" s="173" t="s">
        <v>391</v>
      </c>
      <c r="B475" s="109">
        <v>0</v>
      </c>
      <c r="C475" s="122"/>
      <c r="D475" s="95"/>
      <c r="E475" s="85"/>
      <c r="F475" s="158"/>
      <c r="G475" s="106"/>
    </row>
    <row r="476" spans="1:7" ht="45" x14ac:dyDescent="0.3">
      <c r="A476" s="42" t="s">
        <v>249</v>
      </c>
      <c r="B476" s="225" t="str">
        <f>IF(D476=1, 2, IF(AND(D476&lt;1,D476&gt;0), 1, "0"))</f>
        <v>0</v>
      </c>
      <c r="C476" s="116"/>
      <c r="D476" s="226" t="str">
        <f>IFERROR(E475/F475,"N.A")</f>
        <v>N.A</v>
      </c>
      <c r="E476" s="227">
        <f>COUNTIF('A3 Exploitation'!F451:F475,"ok")</f>
        <v>0</v>
      </c>
      <c r="F476" s="228">
        <f>COUNTA('A3 Exploitation'!F451:F475)</f>
        <v>0</v>
      </c>
    </row>
    <row r="477" spans="1:7" x14ac:dyDescent="0.3">
      <c r="A477" s="248" t="s">
        <v>36</v>
      </c>
      <c r="B477" s="248"/>
      <c r="C477" s="248"/>
      <c r="D477" s="258">
        <f>SUM(B461:C470,B472:C476)</f>
        <v>0</v>
      </c>
    </row>
    <row r="478" spans="1:7" x14ac:dyDescent="0.3">
      <c r="A478" s="248" t="s">
        <v>35</v>
      </c>
      <c r="B478" s="249"/>
      <c r="C478" s="250"/>
      <c r="D478" s="251">
        <f>D477/(COUNT(B461:C470,B472:C476)*2)</f>
        <v>0</v>
      </c>
    </row>
    <row r="479" spans="1:7" x14ac:dyDescent="0.3">
      <c r="A479" s="2"/>
      <c r="B479" s="111"/>
      <c r="C479" s="111"/>
      <c r="D479" s="111"/>
    </row>
    <row r="480" spans="1:7" ht="18" x14ac:dyDescent="0.35">
      <c r="A480" s="268" t="s">
        <v>115</v>
      </c>
      <c r="B480" s="269"/>
      <c r="C480" s="270"/>
      <c r="D480" s="271">
        <f>SUM(D477,D457)</f>
        <v>0</v>
      </c>
    </row>
    <row r="481" spans="1:7" ht="18" x14ac:dyDescent="0.35">
      <c r="A481" s="268" t="s">
        <v>207</v>
      </c>
      <c r="B481" s="269"/>
      <c r="C481" s="270"/>
      <c r="D481" s="272">
        <f>D480/(COUNT(B461:C470,B451:C456,B472:C476)*2)</f>
        <v>0</v>
      </c>
    </row>
    <row r="482" spans="1:7" x14ac:dyDescent="0.3">
      <c r="A482" s="1"/>
      <c r="B482" s="103"/>
      <c r="C482" s="111"/>
      <c r="D482" s="103"/>
    </row>
    <row r="483" spans="1:7" ht="21.75" customHeight="1" x14ac:dyDescent="0.35">
      <c r="A483" s="327" t="s">
        <v>366</v>
      </c>
      <c r="B483" s="327"/>
      <c r="C483" s="327"/>
      <c r="D483" s="327"/>
      <c r="E483" s="280"/>
      <c r="F483" s="281"/>
    </row>
    <row r="484" spans="1:7" x14ac:dyDescent="0.3">
      <c r="A484" s="57">
        <f>B11</f>
        <v>0</v>
      </c>
      <c r="B484" s="103"/>
      <c r="C484" s="111"/>
      <c r="D484" s="103"/>
    </row>
    <row r="485" spans="1:7" ht="16.5" customHeight="1" x14ac:dyDescent="0.3">
      <c r="A485" s="322" t="s">
        <v>30</v>
      </c>
      <c r="B485" s="323" t="s">
        <v>31</v>
      </c>
      <c r="C485" s="323"/>
      <c r="D485" s="323" t="s">
        <v>46</v>
      </c>
      <c r="E485" s="324" t="s">
        <v>310</v>
      </c>
      <c r="F485" s="324" t="s">
        <v>359</v>
      </c>
      <c r="G485" s="106"/>
    </row>
    <row r="486" spans="1:7" ht="16.5" customHeight="1" x14ac:dyDescent="0.3">
      <c r="A486" s="322"/>
      <c r="B486" s="247" t="s">
        <v>34</v>
      </c>
      <c r="C486" s="247" t="s">
        <v>33</v>
      </c>
      <c r="D486" s="323"/>
      <c r="E486" s="324"/>
      <c r="F486" s="324"/>
    </row>
    <row r="487" spans="1:7" ht="18" x14ac:dyDescent="0.3">
      <c r="A487" s="149" t="s">
        <v>367</v>
      </c>
      <c r="B487" s="150"/>
      <c r="C487" s="150"/>
      <c r="D487" s="150"/>
      <c r="E487" s="150"/>
      <c r="F487" s="152"/>
    </row>
    <row r="488" spans="1:7" ht="30" x14ac:dyDescent="0.3">
      <c r="A488" s="4" t="s">
        <v>263</v>
      </c>
      <c r="B488" s="109">
        <v>0</v>
      </c>
      <c r="C488" s="109"/>
      <c r="D488" s="74"/>
      <c r="E488" s="73"/>
      <c r="F488" s="158"/>
    </row>
    <row r="489" spans="1:7" ht="27.75" customHeight="1" x14ac:dyDescent="0.3">
      <c r="A489" s="4" t="s">
        <v>388</v>
      </c>
      <c r="B489" s="109">
        <v>0</v>
      </c>
      <c r="C489" s="109"/>
      <c r="D489" s="74"/>
      <c r="E489" s="73"/>
      <c r="F489" s="158"/>
    </row>
    <row r="490" spans="1:7" x14ac:dyDescent="0.3">
      <c r="A490" s="163" t="s">
        <v>319</v>
      </c>
      <c r="B490" s="109" t="s">
        <v>32</v>
      </c>
      <c r="C490" s="122" t="str">
        <f>IF(B490=0, -5, "0")</f>
        <v>0</v>
      </c>
      <c r="D490" s="74"/>
      <c r="E490" s="73"/>
      <c r="F490" s="158"/>
    </row>
    <row r="491" spans="1:7" x14ac:dyDescent="0.3">
      <c r="A491" s="53" t="s">
        <v>354</v>
      </c>
      <c r="B491" s="109">
        <v>0</v>
      </c>
      <c r="C491" s="110"/>
      <c r="D491" s="73"/>
      <c r="E491" s="85"/>
      <c r="F491" s="158"/>
    </row>
    <row r="492" spans="1:7" ht="30" x14ac:dyDescent="0.3">
      <c r="A492" s="49" t="s">
        <v>399</v>
      </c>
      <c r="B492" s="109">
        <v>0</v>
      </c>
      <c r="C492" s="110"/>
      <c r="D492" s="95"/>
      <c r="E492" s="85"/>
      <c r="F492" s="158"/>
      <c r="G492" s="106"/>
    </row>
    <row r="493" spans="1:7" x14ac:dyDescent="0.3">
      <c r="A493" s="248" t="s">
        <v>36</v>
      </c>
      <c r="B493" s="248"/>
      <c r="C493" s="248"/>
      <c r="D493" s="259">
        <f>SUM(B488:C492)</f>
        <v>0</v>
      </c>
    </row>
    <row r="494" spans="1:7" x14ac:dyDescent="0.3">
      <c r="A494" s="248" t="s">
        <v>35</v>
      </c>
      <c r="B494" s="249"/>
      <c r="C494" s="250"/>
      <c r="D494" s="251">
        <f>D493/(COUNT(B488:C492)*2)</f>
        <v>0</v>
      </c>
    </row>
    <row r="495" spans="1:7" ht="18" x14ac:dyDescent="0.3">
      <c r="A495" s="149" t="s">
        <v>368</v>
      </c>
      <c r="B495" s="150"/>
      <c r="C495" s="150"/>
      <c r="D495" s="150"/>
      <c r="E495" s="150"/>
      <c r="F495" s="152"/>
    </row>
    <row r="496" spans="1:7" x14ac:dyDescent="0.3">
      <c r="A496" s="5" t="s">
        <v>3</v>
      </c>
      <c r="B496" s="109">
        <v>0</v>
      </c>
      <c r="C496" s="109"/>
      <c r="D496" s="74"/>
      <c r="E496" s="73"/>
      <c r="F496" s="158"/>
    </row>
    <row r="497" spans="1:7" x14ac:dyDescent="0.3">
      <c r="A497" s="8" t="s">
        <v>29</v>
      </c>
      <c r="B497" s="109">
        <v>0</v>
      </c>
      <c r="C497" s="109"/>
      <c r="D497" s="74"/>
      <c r="E497" s="73"/>
      <c r="F497" s="158"/>
    </row>
    <row r="498" spans="1:7" ht="45" x14ac:dyDescent="0.3">
      <c r="A498" s="45" t="s">
        <v>249</v>
      </c>
      <c r="B498" s="225" t="str">
        <f>IF(D498=1, 2, IF(AND(D498&lt;1,D498&gt;0), 1, "0"))</f>
        <v>0</v>
      </c>
      <c r="C498" s="167"/>
      <c r="D498" s="226" t="str">
        <f>IFERROR(E498/F498,"N.A")</f>
        <v>N.A</v>
      </c>
      <c r="E498" s="227">
        <f>COUNTIF('A3 Exploitation'!F488:F497,"ok")</f>
        <v>0</v>
      </c>
      <c r="F498" s="228">
        <f>COUNTA('A3 Exploitation'!F488:F497)</f>
        <v>0</v>
      </c>
    </row>
    <row r="499" spans="1:7" x14ac:dyDescent="0.3">
      <c r="A499" s="248" t="s">
        <v>36</v>
      </c>
      <c r="B499" s="248"/>
      <c r="C499" s="248"/>
      <c r="D499" s="258">
        <f>SUM(B496:C498)</f>
        <v>0</v>
      </c>
    </row>
    <row r="500" spans="1:7" x14ac:dyDescent="0.3">
      <c r="A500" s="248" t="s">
        <v>35</v>
      </c>
      <c r="B500" s="249"/>
      <c r="C500" s="250"/>
      <c r="D500" s="251">
        <f>D499/(COUNT(B496:C498)*2)</f>
        <v>0</v>
      </c>
      <c r="E500" s="91"/>
    </row>
    <row r="501" spans="1:7" x14ac:dyDescent="0.3">
      <c r="A501" s="2"/>
      <c r="B501" s="111"/>
      <c r="C501" s="111"/>
      <c r="D501" s="111"/>
    </row>
    <row r="502" spans="1:7" ht="18" x14ac:dyDescent="0.35">
      <c r="A502" s="268" t="s">
        <v>76</v>
      </c>
      <c r="B502" s="269"/>
      <c r="C502" s="270"/>
      <c r="D502" s="271">
        <f>SUM(D499,D493)</f>
        <v>0</v>
      </c>
    </row>
    <row r="503" spans="1:7" ht="18" x14ac:dyDescent="0.35">
      <c r="A503" s="268" t="s">
        <v>208</v>
      </c>
      <c r="B503" s="269"/>
      <c r="C503" s="270"/>
      <c r="D503" s="272">
        <f>D502/(COUNT(B496:C498,B488:C492)*2)</f>
        <v>0</v>
      </c>
    </row>
    <row r="504" spans="1:7" ht="19.5" x14ac:dyDescent="0.3">
      <c r="A504" s="136"/>
      <c r="B504" s="103"/>
      <c r="C504" s="111"/>
      <c r="D504" s="103"/>
    </row>
    <row r="505" spans="1:7" ht="18" x14ac:dyDescent="0.35">
      <c r="A505" s="280" t="s">
        <v>163</v>
      </c>
      <c r="B505" s="280"/>
      <c r="C505" s="280"/>
      <c r="D505" s="280"/>
      <c r="E505" s="280"/>
      <c r="F505" s="281"/>
    </row>
    <row r="506" spans="1:7" x14ac:dyDescent="0.3">
      <c r="A506" s="141">
        <f>B11</f>
        <v>0</v>
      </c>
      <c r="B506" s="103"/>
      <c r="C506" s="111"/>
      <c r="D506" s="103"/>
    </row>
    <row r="507" spans="1:7" ht="16.5" customHeight="1" x14ac:dyDescent="0.3">
      <c r="A507" s="322" t="s">
        <v>30</v>
      </c>
      <c r="B507" s="323" t="s">
        <v>31</v>
      </c>
      <c r="C507" s="323"/>
      <c r="D507" s="323" t="s">
        <v>46</v>
      </c>
      <c r="E507" s="324" t="s">
        <v>310</v>
      </c>
      <c r="F507" s="324" t="s">
        <v>359</v>
      </c>
      <c r="G507" s="106"/>
    </row>
    <row r="508" spans="1:7" ht="16.5" customHeight="1" x14ac:dyDescent="0.3">
      <c r="A508" s="322"/>
      <c r="B508" s="247" t="s">
        <v>34</v>
      </c>
      <c r="C508" s="247" t="s">
        <v>33</v>
      </c>
      <c r="D508" s="323"/>
      <c r="E508" s="324"/>
      <c r="F508" s="324"/>
    </row>
    <row r="509" spans="1:7" x14ac:dyDescent="0.3">
      <c r="A509" s="5" t="s">
        <v>15</v>
      </c>
      <c r="B509" s="109">
        <v>0</v>
      </c>
      <c r="C509" s="109"/>
      <c r="D509" s="74"/>
      <c r="E509" s="73"/>
      <c r="F509" s="158"/>
    </row>
    <row r="510" spans="1:7" ht="18" x14ac:dyDescent="0.3">
      <c r="A510" s="8" t="s">
        <v>218</v>
      </c>
      <c r="B510" s="109">
        <v>0</v>
      </c>
      <c r="C510" s="109"/>
      <c r="D510" s="124"/>
      <c r="E510" s="73"/>
      <c r="F510" s="158"/>
    </row>
    <row r="511" spans="1:7" x14ac:dyDescent="0.3">
      <c r="A511" s="8" t="s">
        <v>16</v>
      </c>
      <c r="B511" s="109">
        <v>0</v>
      </c>
      <c r="C511" s="109"/>
      <c r="D511" s="114"/>
      <c r="E511" s="73"/>
      <c r="F511" s="158"/>
    </row>
    <row r="512" spans="1:7" ht="45" x14ac:dyDescent="0.3">
      <c r="A512" s="45" t="s">
        <v>249</v>
      </c>
      <c r="B512" s="225" t="str">
        <f>IF(D512=1, 2, IF(AND(D512&lt;1,D512&gt;0), 1, "0"))</f>
        <v>0</v>
      </c>
      <c r="C512" s="116"/>
      <c r="D512" s="226" t="str">
        <f>IFERROR(E512/F512,"N.A")</f>
        <v>N.A</v>
      </c>
      <c r="E512" s="229">
        <f>COUNTIF('A3 Exploitation'!F509:F511,"ok")</f>
        <v>0</v>
      </c>
      <c r="F512" s="230">
        <f>COUNTA('A3 Exploitation'!F509:F511)</f>
        <v>0</v>
      </c>
    </row>
    <row r="513" spans="1:7" x14ac:dyDescent="0.3">
      <c r="A513" s="248" t="s">
        <v>36</v>
      </c>
      <c r="B513" s="248"/>
      <c r="C513" s="248"/>
      <c r="D513" s="252">
        <f>SUM(B509:C512)</f>
        <v>0</v>
      </c>
    </row>
    <row r="514" spans="1:7" x14ac:dyDescent="0.3">
      <c r="A514" s="248" t="s">
        <v>35</v>
      </c>
      <c r="B514" s="249"/>
      <c r="C514" s="250"/>
      <c r="D514" s="251">
        <f>D513/(COUNT(B509:C512)*2)</f>
        <v>0</v>
      </c>
    </row>
    <row r="515" spans="1:7" x14ac:dyDescent="0.3">
      <c r="A515" s="3"/>
      <c r="B515" s="103"/>
      <c r="C515" s="111"/>
      <c r="D515" s="103"/>
    </row>
    <row r="516" spans="1:7" ht="18" x14ac:dyDescent="0.35">
      <c r="A516" s="280" t="s">
        <v>138</v>
      </c>
      <c r="B516" s="280"/>
      <c r="C516" s="280"/>
      <c r="D516" s="280"/>
      <c r="E516" s="280"/>
      <c r="F516" s="281"/>
    </row>
    <row r="517" spans="1:7" x14ac:dyDescent="0.3">
      <c r="A517" s="142">
        <f>B11</f>
        <v>0</v>
      </c>
      <c r="B517" s="103"/>
      <c r="C517" s="111"/>
      <c r="D517" s="103"/>
    </row>
    <row r="518" spans="1:7" ht="16.5" customHeight="1" x14ac:dyDescent="0.3">
      <c r="A518" s="322" t="s">
        <v>30</v>
      </c>
      <c r="B518" s="323" t="s">
        <v>31</v>
      </c>
      <c r="C518" s="323"/>
      <c r="D518" s="323" t="s">
        <v>46</v>
      </c>
      <c r="E518" s="324" t="s">
        <v>310</v>
      </c>
      <c r="F518" s="324" t="s">
        <v>359</v>
      </c>
      <c r="G518" s="106"/>
    </row>
    <row r="519" spans="1:7" ht="16.5" customHeight="1" x14ac:dyDescent="0.3">
      <c r="A519" s="322"/>
      <c r="B519" s="247" t="s">
        <v>34</v>
      </c>
      <c r="C519" s="247" t="s">
        <v>33</v>
      </c>
      <c r="D519" s="323"/>
      <c r="E519" s="324"/>
      <c r="F519" s="324"/>
    </row>
    <row r="520" spans="1:7" x14ac:dyDescent="0.3">
      <c r="A520" s="4" t="s">
        <v>9</v>
      </c>
      <c r="B520" s="109">
        <v>0</v>
      </c>
      <c r="C520" s="109"/>
      <c r="D520" s="74"/>
      <c r="E520" s="73"/>
      <c r="F520" s="158"/>
    </row>
    <row r="521" spans="1:7" x14ac:dyDescent="0.3">
      <c r="A521" s="53" t="s">
        <v>389</v>
      </c>
      <c r="B521" s="109">
        <v>0</v>
      </c>
      <c r="C521" s="109"/>
      <c r="D521" s="74"/>
      <c r="E521" s="73"/>
      <c r="F521" s="158"/>
    </row>
    <row r="522" spans="1:7" ht="30" x14ac:dyDescent="0.3">
      <c r="A522" s="4" t="s">
        <v>47</v>
      </c>
      <c r="B522" s="109">
        <v>0</v>
      </c>
      <c r="C522" s="109"/>
      <c r="D522" s="74"/>
      <c r="E522" s="73"/>
      <c r="F522" s="158"/>
    </row>
    <row r="523" spans="1:7" x14ac:dyDescent="0.3">
      <c r="A523" s="53" t="s">
        <v>384</v>
      </c>
      <c r="B523" s="109">
        <v>0</v>
      </c>
      <c r="C523" s="110"/>
      <c r="D523" s="74"/>
      <c r="E523" s="73"/>
      <c r="F523" s="158"/>
    </row>
    <row r="524" spans="1:7" ht="21.75" customHeight="1" x14ac:dyDescent="0.3">
      <c r="A524" s="7" t="s">
        <v>108</v>
      </c>
      <c r="B524" s="109">
        <v>0</v>
      </c>
      <c r="C524" s="109"/>
      <c r="D524" s="74"/>
      <c r="E524" s="73"/>
      <c r="F524" s="158"/>
      <c r="G524" s="106"/>
    </row>
    <row r="525" spans="1:7" x14ac:dyDescent="0.3">
      <c r="A525" s="4" t="s">
        <v>79</v>
      </c>
      <c r="B525" s="109">
        <v>0</v>
      </c>
      <c r="C525" s="109"/>
      <c r="D525" s="74"/>
      <c r="E525" s="73"/>
      <c r="F525" s="158"/>
    </row>
    <row r="526" spans="1:7" ht="30" x14ac:dyDescent="0.3">
      <c r="A526" s="53" t="s">
        <v>187</v>
      </c>
      <c r="B526" s="109">
        <v>0</v>
      </c>
      <c r="C526" s="109"/>
      <c r="D526" s="74"/>
      <c r="E526" s="73"/>
      <c r="F526" s="158"/>
    </row>
    <row r="527" spans="1:7" x14ac:dyDescent="0.3">
      <c r="A527" s="41" t="s">
        <v>351</v>
      </c>
      <c r="B527" s="109">
        <v>0</v>
      </c>
      <c r="C527" s="73"/>
      <c r="D527" s="73"/>
      <c r="E527" s="73"/>
      <c r="F527" s="158"/>
      <c r="G527" s="106"/>
    </row>
    <row r="528" spans="1:7" s="91" customFormat="1" ht="30" x14ac:dyDescent="0.3">
      <c r="A528" s="41" t="s">
        <v>352</v>
      </c>
      <c r="B528" s="109" t="s">
        <v>32</v>
      </c>
      <c r="C528" s="234" t="str">
        <f>IF(B528=0, -5, "0")</f>
        <v>0</v>
      </c>
      <c r="D528" s="137"/>
      <c r="E528" s="85"/>
      <c r="F528" s="158"/>
      <c r="G528" s="106"/>
    </row>
    <row r="529" spans="1:7" ht="45" x14ac:dyDescent="0.3">
      <c r="A529" s="41" t="s">
        <v>353</v>
      </c>
      <c r="B529" s="109">
        <v>0</v>
      </c>
      <c r="C529" s="116"/>
      <c r="D529" s="137"/>
      <c r="E529" s="73"/>
      <c r="F529" s="158"/>
    </row>
    <row r="530" spans="1:7" s="91" customFormat="1" ht="36" customHeight="1" x14ac:dyDescent="0.3">
      <c r="A530" s="49" t="s">
        <v>393</v>
      </c>
      <c r="B530" s="109" t="s">
        <v>32</v>
      </c>
      <c r="C530" s="122" t="str">
        <f>IF(B530=0, -5, "0")</f>
        <v>0</v>
      </c>
      <c r="D530" s="95"/>
      <c r="E530" s="85"/>
      <c r="F530" s="158"/>
      <c r="G530" s="106"/>
    </row>
    <row r="531" spans="1:7" s="91" customFormat="1" ht="38.25" customHeight="1" x14ac:dyDescent="0.3">
      <c r="A531" s="178" t="s">
        <v>394</v>
      </c>
      <c r="B531" s="109">
        <v>0</v>
      </c>
      <c r="C531" s="179"/>
      <c r="D531" s="182"/>
      <c r="E531" s="85"/>
      <c r="F531" s="158"/>
      <c r="G531" s="106"/>
    </row>
    <row r="532" spans="1:7" ht="45" x14ac:dyDescent="0.3">
      <c r="A532" s="41" t="s">
        <v>249</v>
      </c>
      <c r="B532" s="225" t="str">
        <f>IF(D532=1, 2, IF(AND(D532&lt;1,D532&gt;0), 1, "0"))</f>
        <v>0</v>
      </c>
      <c r="C532" s="116"/>
      <c r="D532" s="226" t="str">
        <f>IFERROR(E532/F532,"N.A")</f>
        <v>N.A</v>
      </c>
      <c r="E532" s="227">
        <f>COUNTIF('A3 Exploitation'!F520:F531,"ok")</f>
        <v>0</v>
      </c>
      <c r="F532" s="228">
        <f>COUNTA('A3 Exploitation'!F520:F531)</f>
        <v>0</v>
      </c>
    </row>
    <row r="533" spans="1:7" x14ac:dyDescent="0.3">
      <c r="A533" s="248" t="s">
        <v>36</v>
      </c>
      <c r="B533" s="248"/>
      <c r="C533" s="248"/>
      <c r="D533" s="248">
        <f>SUM(B520:C532)</f>
        <v>0</v>
      </c>
    </row>
    <row r="534" spans="1:7" x14ac:dyDescent="0.3">
      <c r="A534" s="248" t="s">
        <v>35</v>
      </c>
      <c r="B534" s="249"/>
      <c r="C534" s="250"/>
      <c r="D534" s="251">
        <f>D533/(COUNT(B520:C532)*2)</f>
        <v>0</v>
      </c>
    </row>
    <row r="535" spans="1:7" x14ac:dyDescent="0.3">
      <c r="A535" s="117"/>
      <c r="B535" s="103"/>
      <c r="C535" s="111"/>
      <c r="D535" s="103"/>
    </row>
    <row r="536" spans="1:7" ht="22.5" customHeight="1" x14ac:dyDescent="0.35">
      <c r="A536" s="280" t="s">
        <v>139</v>
      </c>
      <c r="B536" s="280"/>
      <c r="C536" s="280"/>
      <c r="D536" s="280"/>
      <c r="E536" s="280"/>
      <c r="F536" s="281"/>
      <c r="G536" s="106"/>
    </row>
    <row r="537" spans="1:7" x14ac:dyDescent="0.3">
      <c r="A537" s="118">
        <f>B11</f>
        <v>0</v>
      </c>
      <c r="B537" s="103"/>
      <c r="C537" s="111"/>
      <c r="D537" s="103"/>
      <c r="G537" s="106"/>
    </row>
    <row r="538" spans="1:7" ht="16.5" customHeight="1" x14ac:dyDescent="0.3">
      <c r="A538" s="322" t="s">
        <v>30</v>
      </c>
      <c r="B538" s="323" t="s">
        <v>31</v>
      </c>
      <c r="C538" s="323"/>
      <c r="D538" s="323" t="s">
        <v>46</v>
      </c>
      <c r="E538" s="324" t="s">
        <v>310</v>
      </c>
      <c r="F538" s="324" t="s">
        <v>359</v>
      </c>
      <c r="G538" s="106"/>
    </row>
    <row r="539" spans="1:7" ht="16.5" customHeight="1" x14ac:dyDescent="0.3">
      <c r="A539" s="322"/>
      <c r="B539" s="247" t="s">
        <v>34</v>
      </c>
      <c r="C539" s="247" t="s">
        <v>33</v>
      </c>
      <c r="D539" s="323"/>
      <c r="E539" s="324"/>
      <c r="F539" s="324"/>
      <c r="G539" s="106"/>
    </row>
    <row r="540" spans="1:7" ht="30" x14ac:dyDescent="0.3">
      <c r="A540" s="53" t="s">
        <v>372</v>
      </c>
      <c r="B540" s="109">
        <v>0</v>
      </c>
      <c r="C540" s="109"/>
      <c r="D540" s="124"/>
      <c r="E540" s="73"/>
      <c r="F540" s="158"/>
    </row>
    <row r="541" spans="1:7" x14ac:dyDescent="0.3">
      <c r="A541" s="4" t="s">
        <v>54</v>
      </c>
      <c r="B541" s="109">
        <v>0</v>
      </c>
      <c r="C541" s="109"/>
      <c r="D541" s="74"/>
      <c r="E541" s="73"/>
      <c r="F541" s="158"/>
    </row>
    <row r="542" spans="1:7" x14ac:dyDescent="0.3">
      <c r="A542" s="164" t="s">
        <v>373</v>
      </c>
      <c r="B542" s="109" t="s">
        <v>32</v>
      </c>
      <c r="C542" s="122" t="str">
        <f>IF(B542=0, -5, "0")</f>
        <v>0</v>
      </c>
      <c r="D542" s="74"/>
      <c r="E542" s="73"/>
      <c r="F542" s="158"/>
    </row>
    <row r="543" spans="1:7" ht="45" x14ac:dyDescent="0.3">
      <c r="A543" s="49" t="s">
        <v>249</v>
      </c>
      <c r="B543" s="225" t="str">
        <f>IF(D543=1, 2, IF(AND(D543&lt;1,D543&gt;0), 1, "0"))</f>
        <v>0</v>
      </c>
      <c r="C543" s="109"/>
      <c r="D543" s="226" t="str">
        <f>IFERROR(E543/F543,"N.A")</f>
        <v>N.A</v>
      </c>
      <c r="E543" s="227">
        <f>COUNTIF('A3 Exploitation'!F540:F542,"ok")</f>
        <v>0</v>
      </c>
      <c r="F543" s="228">
        <f>COUNTA('A3 Technique'!F540:F542)</f>
        <v>0</v>
      </c>
    </row>
    <row r="544" spans="1:7" x14ac:dyDescent="0.3">
      <c r="A544" s="248" t="s">
        <v>36</v>
      </c>
      <c r="B544" s="248"/>
      <c r="C544" s="260"/>
      <c r="D544" s="248">
        <f>SUM(B540:C543)</f>
        <v>0</v>
      </c>
    </row>
    <row r="545" spans="1:4" x14ac:dyDescent="0.3">
      <c r="A545" s="248" t="s">
        <v>35</v>
      </c>
      <c r="B545" s="260"/>
      <c r="C545" s="261"/>
      <c r="D545" s="262">
        <f>D544/(COUNT(B540:C543)*2)</f>
        <v>0</v>
      </c>
    </row>
    <row r="547" spans="1:4" ht="22.5" x14ac:dyDescent="0.45">
      <c r="A547" s="138" t="s">
        <v>245</v>
      </c>
      <c r="B547" s="139"/>
      <c r="C547" s="139"/>
      <c r="D547" s="140" t="e">
        <f>AVERAGE(D41,D99,D153,D200,D261,D313,D353,D386,D439,D476,D498,D512,D532,D543)</f>
        <v>#DIV/0!</v>
      </c>
    </row>
    <row r="548" spans="1:4" ht="22.5" x14ac:dyDescent="0.45">
      <c r="A548" s="263" t="s">
        <v>45</v>
      </c>
      <c r="B548" s="264"/>
      <c r="C548" s="265"/>
      <c r="D548" s="266">
        <f>SUM(D544,D533,D513,D502,D443,D390,D357,D45,D317,D265,D157,D480,D204,D102)</f>
        <v>0</v>
      </c>
    </row>
    <row r="549" spans="1:4" ht="22.5" x14ac:dyDescent="0.45">
      <c r="A549" s="263" t="s">
        <v>209</v>
      </c>
      <c r="B549" s="264"/>
      <c r="C549" s="265"/>
      <c r="D549" s="267">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aA+uNBp0Dh86AtBQEF40cgv8lANz7GwBJuqwgH1LWCu9Dz9yvxV/KG9WnxfQNbQAq7484pecdlaJYiQDJOFxow==" saltValue="7WnangV0HbNp3t0e6onFvg=="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D3" sqref="D3"/>
    </sheetView>
  </sheetViews>
  <sheetFormatPr baseColWidth="10" defaultColWidth="11.42578125" defaultRowHeight="16.5" x14ac:dyDescent="0.3"/>
  <cols>
    <col min="1" max="1" width="70.5703125" style="12" customWidth="1"/>
    <col min="2" max="2" width="13.85546875" style="12" customWidth="1"/>
    <col min="3" max="3" width="8.5703125" style="12" customWidth="1"/>
    <col min="4" max="4" width="40.85546875" style="12" customWidth="1"/>
    <col min="5" max="5" width="23" style="12" customWidth="1"/>
    <col min="6" max="6" width="11.42578125" style="12"/>
    <col min="7" max="7" width="11.42578125" style="105" hidden="1" customWidth="1"/>
    <col min="8" max="16384" width="11.42578125" style="12"/>
  </cols>
  <sheetData>
    <row r="1" spans="1:7" s="11" customFormat="1" ht="24" x14ac:dyDescent="0.45">
      <c r="A1" s="10"/>
      <c r="B1" s="21">
        <v>0</v>
      </c>
      <c r="D1" s="341"/>
      <c r="E1" s="341"/>
      <c r="F1" s="341"/>
      <c r="G1" s="341"/>
    </row>
    <row r="2" spans="1:7" s="11" customFormat="1" ht="24" x14ac:dyDescent="0.45">
      <c r="A2" s="10"/>
      <c r="B2" s="21">
        <v>1</v>
      </c>
      <c r="D2" s="196"/>
      <c r="E2" s="196"/>
      <c r="F2" s="196"/>
      <c r="G2" s="104"/>
    </row>
    <row r="3" spans="1:7" s="11" customFormat="1" ht="24" x14ac:dyDescent="0.45">
      <c r="A3" s="10"/>
      <c r="B3" s="21">
        <v>2</v>
      </c>
      <c r="D3" s="196"/>
      <c r="E3" s="196"/>
      <c r="F3" s="196"/>
      <c r="G3" s="104"/>
    </row>
    <row r="4" spans="1:7" s="11" customFormat="1" ht="16.5" customHeight="1" x14ac:dyDescent="0.45">
      <c r="A4" s="10"/>
      <c r="B4" s="21" t="s">
        <v>32</v>
      </c>
      <c r="D4" s="12"/>
      <c r="E4" s="196"/>
      <c r="F4" s="196"/>
      <c r="G4" s="104"/>
    </row>
    <row r="5" spans="1:7" s="11" customFormat="1" ht="16.5" customHeight="1" x14ac:dyDescent="0.45">
      <c r="A5" s="10"/>
      <c r="D5" s="196"/>
      <c r="E5" s="196"/>
      <c r="F5" s="196"/>
      <c r="G5" s="104"/>
    </row>
    <row r="6" spans="1:7" s="11" customFormat="1" ht="37.5" customHeight="1" x14ac:dyDescent="0.45">
      <c r="A6" s="362" t="s">
        <v>50</v>
      </c>
      <c r="B6" s="362"/>
      <c r="C6" s="362"/>
      <c r="D6" s="362"/>
      <c r="E6" s="362"/>
      <c r="F6" s="362"/>
      <c r="G6" s="104"/>
    </row>
    <row r="7" spans="1:7" s="11" customFormat="1" ht="21.75" customHeight="1" x14ac:dyDescent="0.45">
      <c r="A7" s="343" t="e">
        <f>#REF!</f>
        <v>#REF!</v>
      </c>
      <c r="B7" s="343"/>
      <c r="C7" s="343"/>
      <c r="D7" s="343"/>
      <c r="E7" s="343"/>
      <c r="F7" s="343"/>
      <c r="G7" s="104"/>
    </row>
    <row r="8" spans="1:7" s="11" customFormat="1" ht="24" x14ac:dyDescent="0.45">
      <c r="A8" s="243" t="s">
        <v>42</v>
      </c>
      <c r="B8" s="370">
        <f>'A4 Exploitation'!B9:F9</f>
        <v>0</v>
      </c>
      <c r="C8" s="370"/>
      <c r="D8" s="370"/>
      <c r="E8" s="370"/>
      <c r="F8" s="370"/>
      <c r="G8" s="104"/>
    </row>
    <row r="9" spans="1:7" s="11" customFormat="1" ht="24" x14ac:dyDescent="0.45">
      <c r="A9" s="244" t="s">
        <v>44</v>
      </c>
      <c r="B9" s="371">
        <f>'A4 Exploitation'!B10:F10</f>
        <v>0</v>
      </c>
      <c r="C9" s="371"/>
      <c r="D9" s="371"/>
      <c r="E9" s="371"/>
      <c r="F9" s="371"/>
      <c r="G9" s="104"/>
    </row>
    <row r="10" spans="1:7" s="11" customFormat="1" ht="24" x14ac:dyDescent="0.45">
      <c r="A10" s="243" t="s">
        <v>43</v>
      </c>
      <c r="B10" s="367">
        <f>'A4 Exploitation'!A8:F8</f>
        <v>0</v>
      </c>
      <c r="C10" s="367"/>
      <c r="D10" s="367"/>
      <c r="E10" s="367"/>
      <c r="F10" s="367"/>
      <c r="G10" s="104"/>
    </row>
    <row r="11" spans="1:7" s="11" customFormat="1" ht="24" x14ac:dyDescent="0.45">
      <c r="A11" s="243" t="s">
        <v>294</v>
      </c>
      <c r="B11" s="366">
        <f>D199</f>
        <v>0</v>
      </c>
      <c r="C11" s="366"/>
      <c r="D11" s="366"/>
      <c r="E11" s="366"/>
      <c r="F11" s="366"/>
      <c r="G11" s="104"/>
    </row>
    <row r="12" spans="1:7" s="11" customFormat="1" ht="22.5" x14ac:dyDescent="0.45">
      <c r="A12" s="10"/>
      <c r="D12" s="339"/>
      <c r="E12" s="339"/>
      <c r="F12" s="339"/>
      <c r="G12" s="339"/>
    </row>
    <row r="13" spans="1:7" s="11" customFormat="1" ht="11.25" customHeight="1" x14ac:dyDescent="0.3">
      <c r="A13" s="322" t="s">
        <v>30</v>
      </c>
      <c r="B13" s="323" t="s">
        <v>31</v>
      </c>
      <c r="C13" s="323"/>
      <c r="D13" s="323" t="s">
        <v>46</v>
      </c>
      <c r="E13" s="323" t="s">
        <v>190</v>
      </c>
      <c r="F13" s="323" t="s">
        <v>191</v>
      </c>
      <c r="G13" s="91"/>
    </row>
    <row r="14" spans="1:7" s="11" customFormat="1" ht="12.75" customHeight="1" x14ac:dyDescent="0.3">
      <c r="A14" s="322"/>
      <c r="B14" s="247" t="s">
        <v>34</v>
      </c>
      <c r="C14" s="247" t="s">
        <v>33</v>
      </c>
      <c r="D14" s="323"/>
      <c r="E14" s="323"/>
      <c r="F14" s="323"/>
      <c r="G14" s="106"/>
    </row>
    <row r="15" spans="1:7" x14ac:dyDescent="0.3">
      <c r="A15" s="14"/>
      <c r="B15" s="14"/>
      <c r="C15" s="14"/>
      <c r="D15" s="14"/>
    </row>
    <row r="16" spans="1:7" ht="19.5" x14ac:dyDescent="0.4">
      <c r="A16" s="355" t="s">
        <v>0</v>
      </c>
      <c r="B16" s="356"/>
      <c r="C16" s="356"/>
      <c r="D16" s="356"/>
      <c r="E16" s="356"/>
      <c r="F16" s="356"/>
      <c r="G16" s="105" t="s">
        <v>355</v>
      </c>
    </row>
    <row r="17" spans="1:7" x14ac:dyDescent="0.3">
      <c r="A17" s="14" t="s">
        <v>269</v>
      </c>
      <c r="B17" s="73">
        <v>0</v>
      </c>
      <c r="C17" s="73"/>
      <c r="D17" s="74"/>
      <c r="E17" s="73"/>
      <c r="F17" s="73"/>
      <c r="G17" s="105" t="s">
        <v>356</v>
      </c>
    </row>
    <row r="18" spans="1:7" x14ac:dyDescent="0.3">
      <c r="A18" s="17" t="s">
        <v>80</v>
      </c>
      <c r="B18" s="73">
        <v>0</v>
      </c>
      <c r="C18" s="73"/>
      <c r="D18" s="74"/>
      <c r="E18" s="73"/>
      <c r="F18" s="73"/>
    </row>
    <row r="19" spans="1:7" x14ac:dyDescent="0.3">
      <c r="A19" s="14" t="s">
        <v>81</v>
      </c>
      <c r="B19" s="73">
        <v>0</v>
      </c>
      <c r="C19" s="73"/>
      <c r="D19" s="74"/>
      <c r="E19" s="74"/>
      <c r="F19" s="73"/>
    </row>
    <row r="20" spans="1:7" x14ac:dyDescent="0.3">
      <c r="A20" s="14" t="s">
        <v>151</v>
      </c>
      <c r="B20" s="73">
        <v>0</v>
      </c>
      <c r="C20" s="73"/>
      <c r="D20" s="75"/>
      <c r="E20" s="73"/>
      <c r="F20" s="73"/>
    </row>
    <row r="21" spans="1:7" x14ac:dyDescent="0.3">
      <c r="A21" s="31" t="s">
        <v>210</v>
      </c>
      <c r="B21" s="73">
        <v>0</v>
      </c>
      <c r="C21" s="73"/>
      <c r="D21" s="76"/>
      <c r="E21" s="73"/>
      <c r="F21" s="73"/>
    </row>
    <row r="22" spans="1:7" x14ac:dyDescent="0.3">
      <c r="A22" s="357" t="s">
        <v>36</v>
      </c>
      <c r="B22" s="353"/>
      <c r="C22" s="354"/>
      <c r="D22" s="290">
        <f>SUM(B17:C21)</f>
        <v>0</v>
      </c>
    </row>
    <row r="23" spans="1:7" x14ac:dyDescent="0.3">
      <c r="A23" s="348" t="s">
        <v>295</v>
      </c>
      <c r="B23" s="349"/>
      <c r="C23" s="350"/>
      <c r="D23" s="288">
        <f>D22/(COUNT(B17:C21)*2)</f>
        <v>0</v>
      </c>
    </row>
    <row r="24" spans="1:7" s="19" customFormat="1" x14ac:dyDescent="0.3">
      <c r="A24" s="23"/>
      <c r="B24" s="24"/>
      <c r="C24" s="24"/>
      <c r="D24" s="25"/>
      <c r="G24" s="105"/>
    </row>
    <row r="25" spans="1:7" ht="19.5" x14ac:dyDescent="0.4">
      <c r="A25" s="346" t="s">
        <v>4</v>
      </c>
      <c r="B25" s="347"/>
      <c r="C25" s="347"/>
      <c r="D25" s="347"/>
      <c r="E25" s="347"/>
      <c r="F25" s="347"/>
    </row>
    <row r="26" spans="1:7" ht="18" x14ac:dyDescent="0.35">
      <c r="A26" s="29" t="s">
        <v>97</v>
      </c>
      <c r="B26" s="73" t="s">
        <v>32</v>
      </c>
      <c r="C26" s="99" t="str">
        <f>IF(B26=0, -5, "0")</f>
        <v>0</v>
      </c>
      <c r="D26" s="74"/>
      <c r="E26" s="74"/>
      <c r="F26" s="73"/>
    </row>
    <row r="27" spans="1:7" x14ac:dyDescent="0.3">
      <c r="A27" s="14" t="s">
        <v>90</v>
      </c>
      <c r="B27" s="73">
        <v>0</v>
      </c>
      <c r="C27" s="73"/>
      <c r="D27" s="74"/>
      <c r="E27" s="73"/>
      <c r="F27" s="73"/>
    </row>
    <row r="28" spans="1:7" x14ac:dyDescent="0.3">
      <c r="A28" s="31" t="s">
        <v>369</v>
      </c>
      <c r="B28" s="73"/>
      <c r="C28" s="73"/>
      <c r="D28" s="74"/>
      <c r="E28" s="73"/>
      <c r="F28" s="73"/>
    </row>
    <row r="29" spans="1:7" x14ac:dyDescent="0.3">
      <c r="A29" s="14" t="s">
        <v>280</v>
      </c>
      <c r="B29" s="73">
        <v>0</v>
      </c>
      <c r="C29" s="73"/>
      <c r="D29" s="74"/>
      <c r="E29" s="73"/>
      <c r="F29" s="73"/>
    </row>
    <row r="30" spans="1:7" x14ac:dyDescent="0.3">
      <c r="A30" s="14" t="s">
        <v>288</v>
      </c>
      <c r="B30" s="73">
        <v>0</v>
      </c>
      <c r="C30" s="73"/>
      <c r="D30" s="77"/>
      <c r="E30" s="73"/>
      <c r="F30" s="73"/>
    </row>
    <row r="31" spans="1:7" x14ac:dyDescent="0.3">
      <c r="A31" s="14" t="s">
        <v>82</v>
      </c>
      <c r="B31" s="73">
        <v>0</v>
      </c>
      <c r="C31" s="73"/>
      <c r="D31" s="77"/>
      <c r="E31" s="73"/>
      <c r="F31" s="73"/>
    </row>
    <row r="32" spans="1:7" x14ac:dyDescent="0.3">
      <c r="A32" s="14" t="s">
        <v>293</v>
      </c>
      <c r="B32" s="73">
        <v>0</v>
      </c>
      <c r="C32" s="73"/>
      <c r="D32" s="77"/>
      <c r="E32" s="73"/>
      <c r="F32" s="73"/>
    </row>
    <row r="33" spans="1:7" x14ac:dyDescent="0.3">
      <c r="A33" s="348" t="s">
        <v>36</v>
      </c>
      <c r="B33" s="349"/>
      <c r="C33" s="350"/>
      <c r="D33" s="289">
        <f>SUM(B26:C32)</f>
        <v>0</v>
      </c>
    </row>
    <row r="34" spans="1:7" x14ac:dyDescent="0.3">
      <c r="A34" s="348" t="s">
        <v>295</v>
      </c>
      <c r="B34" s="349"/>
      <c r="C34" s="350"/>
      <c r="D34" s="288">
        <f>D33/(COUNT(B26:C32)*2)</f>
        <v>0</v>
      </c>
    </row>
    <row r="35" spans="1:7" s="19" customFormat="1" x14ac:dyDescent="0.3">
      <c r="A35" s="23"/>
      <c r="B35" s="24"/>
      <c r="C35" s="24"/>
      <c r="D35" s="25"/>
      <c r="G35" s="105"/>
    </row>
    <row r="36" spans="1:7" s="19" customFormat="1" ht="19.5" x14ac:dyDescent="0.4">
      <c r="A36" s="346" t="s">
        <v>219</v>
      </c>
      <c r="B36" s="347"/>
      <c r="C36" s="347"/>
      <c r="D36" s="347"/>
      <c r="E36" s="347"/>
      <c r="F36" s="347"/>
      <c r="G36" s="105"/>
    </row>
    <row r="37" spans="1:7" s="19" customFormat="1" ht="18" x14ac:dyDescent="0.35">
      <c r="A37" s="29" t="s">
        <v>97</v>
      </c>
      <c r="B37" s="73" t="s">
        <v>32</v>
      </c>
      <c r="C37" s="99" t="str">
        <f>IF(B37=0, -5, "0")</f>
        <v>0</v>
      </c>
      <c r="D37" s="74"/>
      <c r="E37" s="73"/>
      <c r="F37" s="73"/>
      <c r="G37" s="105"/>
    </row>
    <row r="38" spans="1:7" s="19" customFormat="1" x14ac:dyDescent="0.3">
      <c r="A38" s="14" t="s">
        <v>233</v>
      </c>
      <c r="B38" s="73">
        <v>0</v>
      </c>
      <c r="C38" s="73"/>
      <c r="D38" s="74"/>
      <c r="E38" s="73"/>
      <c r="F38" s="73"/>
      <c r="G38" s="105"/>
    </row>
    <row r="39" spans="1:7" s="19" customFormat="1" x14ac:dyDescent="0.3">
      <c r="A39" s="14" t="s">
        <v>281</v>
      </c>
      <c r="B39" s="73">
        <v>0</v>
      </c>
      <c r="C39" s="73"/>
      <c r="D39" s="74"/>
      <c r="E39" s="73"/>
      <c r="F39" s="73"/>
      <c r="G39" s="105"/>
    </row>
    <row r="40" spans="1:7" s="19" customFormat="1" x14ac:dyDescent="0.3">
      <c r="A40" s="14" t="s">
        <v>82</v>
      </c>
      <c r="B40" s="73">
        <v>0</v>
      </c>
      <c r="C40" s="73"/>
      <c r="D40" s="77"/>
      <c r="E40" s="73"/>
      <c r="F40" s="73"/>
      <c r="G40" s="105"/>
    </row>
    <row r="41" spans="1:7" s="19" customFormat="1" x14ac:dyDescent="0.3">
      <c r="A41" s="14" t="s">
        <v>293</v>
      </c>
      <c r="B41" s="73">
        <v>0</v>
      </c>
      <c r="C41" s="73"/>
      <c r="D41" s="77"/>
      <c r="E41" s="73"/>
      <c r="F41" s="73"/>
      <c r="G41" s="105"/>
    </row>
    <row r="42" spans="1:7" s="19" customFormat="1" x14ac:dyDescent="0.3">
      <c r="A42" s="348" t="s">
        <v>36</v>
      </c>
      <c r="B42" s="349"/>
      <c r="C42" s="350"/>
      <c r="D42" s="289">
        <f>SUM(B37:C41)</f>
        <v>0</v>
      </c>
      <c r="E42" s="12"/>
      <c r="F42" s="12"/>
      <c r="G42" s="105"/>
    </row>
    <row r="43" spans="1:7" s="19" customFormat="1" x14ac:dyDescent="0.3">
      <c r="A43" s="348" t="s">
        <v>295</v>
      </c>
      <c r="B43" s="349"/>
      <c r="C43" s="350"/>
      <c r="D43" s="288">
        <f>D42/(COUNT(B37:C41)*2)</f>
        <v>0</v>
      </c>
      <c r="E43" s="12"/>
      <c r="F43" s="12"/>
      <c r="G43" s="105"/>
    </row>
    <row r="44" spans="1:7" s="19" customFormat="1" x14ac:dyDescent="0.3">
      <c r="A44" s="34"/>
      <c r="B44" s="35"/>
      <c r="C44" s="35"/>
      <c r="D44" s="36"/>
      <c r="G44" s="105"/>
    </row>
    <row r="45" spans="1:7" ht="19.5" x14ac:dyDescent="0.4">
      <c r="A45" s="358" t="s">
        <v>21</v>
      </c>
      <c r="B45" s="359"/>
      <c r="C45" s="359"/>
      <c r="D45" s="359"/>
      <c r="E45" s="359"/>
      <c r="F45" s="359"/>
    </row>
    <row r="46" spans="1:7" x14ac:dyDescent="0.3">
      <c r="A46" s="14" t="s">
        <v>270</v>
      </c>
      <c r="B46" s="73">
        <v>0</v>
      </c>
      <c r="C46" s="73"/>
      <c r="D46" s="77"/>
      <c r="E46" s="73"/>
      <c r="F46" s="73"/>
    </row>
    <row r="47" spans="1:7" x14ac:dyDescent="0.3">
      <c r="A47" s="14" t="s">
        <v>83</v>
      </c>
      <c r="B47" s="73">
        <v>0</v>
      </c>
      <c r="C47" s="73"/>
      <c r="D47" s="77"/>
      <c r="E47" s="73"/>
      <c r="F47" s="73"/>
    </row>
    <row r="48" spans="1:7" x14ac:dyDescent="0.3">
      <c r="A48" s="14" t="s">
        <v>231</v>
      </c>
      <c r="B48" s="73">
        <v>0</v>
      </c>
      <c r="C48" s="73"/>
      <c r="D48" s="74"/>
      <c r="E48" s="73"/>
      <c r="F48" s="73"/>
    </row>
    <row r="49" spans="1:7" x14ac:dyDescent="0.3">
      <c r="A49" s="14" t="s">
        <v>24</v>
      </c>
      <c r="B49" s="73">
        <v>0</v>
      </c>
      <c r="C49" s="73"/>
      <c r="D49" s="74"/>
      <c r="E49" s="73"/>
      <c r="F49" s="73"/>
    </row>
    <row r="50" spans="1:7" x14ac:dyDescent="0.3">
      <c r="A50" s="14" t="s">
        <v>84</v>
      </c>
      <c r="B50" s="73">
        <v>0</v>
      </c>
      <c r="C50" s="73"/>
      <c r="D50" s="74"/>
      <c r="E50" s="73"/>
      <c r="F50" s="73"/>
    </row>
    <row r="51" spans="1:7" ht="18" x14ac:dyDescent="0.35">
      <c r="A51" s="29" t="s">
        <v>296</v>
      </c>
      <c r="B51" s="73" t="s">
        <v>32</v>
      </c>
      <c r="C51" s="99" t="str">
        <f>IF(B51=0, -5, "0")</f>
        <v>0</v>
      </c>
      <c r="D51" s="77"/>
      <c r="E51" s="73"/>
      <c r="F51" s="73"/>
    </row>
    <row r="52" spans="1:7" x14ac:dyDescent="0.3">
      <c r="A52" s="348" t="s">
        <v>36</v>
      </c>
      <c r="B52" s="349"/>
      <c r="C52" s="350"/>
      <c r="D52" s="289">
        <f>SUM(B46:C51)</f>
        <v>0</v>
      </c>
    </row>
    <row r="53" spans="1:7" x14ac:dyDescent="0.3">
      <c r="A53" s="348" t="s">
        <v>295</v>
      </c>
      <c r="B53" s="349"/>
      <c r="C53" s="350"/>
      <c r="D53" s="288">
        <f>D52/(COUNT(B46:C51)*2)</f>
        <v>0</v>
      </c>
    </row>
    <row r="54" spans="1:7" s="19" customFormat="1" x14ac:dyDescent="0.3">
      <c r="A54" s="23"/>
      <c r="B54" s="24"/>
      <c r="C54" s="24"/>
      <c r="D54" s="25"/>
      <c r="G54" s="105"/>
    </row>
    <row r="55" spans="1:7" ht="19.5" x14ac:dyDescent="0.4">
      <c r="A55" s="346" t="s">
        <v>8</v>
      </c>
      <c r="B55" s="347"/>
      <c r="C55" s="347"/>
      <c r="D55" s="347"/>
      <c r="E55" s="347"/>
      <c r="F55" s="347"/>
    </row>
    <row r="56" spans="1:7" ht="36" x14ac:dyDescent="0.35">
      <c r="A56" s="30" t="s">
        <v>176</v>
      </c>
      <c r="B56" s="73" t="s">
        <v>32</v>
      </c>
      <c r="C56" s="99" t="str">
        <f>IF(B56=0, -5, "0")</f>
        <v>0</v>
      </c>
      <c r="D56" s="77"/>
      <c r="E56" s="73"/>
      <c r="F56" s="73"/>
    </row>
    <row r="57" spans="1:7" x14ac:dyDescent="0.3">
      <c r="A57" s="18" t="s">
        <v>168</v>
      </c>
      <c r="B57" s="73">
        <v>0</v>
      </c>
      <c r="C57" s="73"/>
      <c r="D57" s="73"/>
      <c r="E57" s="78"/>
      <c r="F57" s="73"/>
    </row>
    <row r="58" spans="1:7" x14ac:dyDescent="0.3">
      <c r="A58" s="20" t="s">
        <v>244</v>
      </c>
      <c r="B58" s="73">
        <v>0</v>
      </c>
      <c r="C58" s="73"/>
      <c r="D58" s="74"/>
      <c r="E58" s="74"/>
      <c r="F58" s="73"/>
    </row>
    <row r="59" spans="1:7" x14ac:dyDescent="0.3">
      <c r="A59" s="20" t="s">
        <v>92</v>
      </c>
      <c r="B59" s="73">
        <v>0</v>
      </c>
      <c r="C59" s="73"/>
      <c r="D59" s="77"/>
      <c r="E59" s="73"/>
      <c r="F59" s="73"/>
    </row>
    <row r="60" spans="1:7" ht="36" x14ac:dyDescent="0.35">
      <c r="A60" s="30" t="s">
        <v>221</v>
      </c>
      <c r="B60" s="73" t="s">
        <v>32</v>
      </c>
      <c r="C60" s="99" t="str">
        <f>IF(B60=0, -5, "0")</f>
        <v>0</v>
      </c>
      <c r="D60" s="74"/>
      <c r="E60" s="73"/>
      <c r="F60" s="73"/>
    </row>
    <row r="61" spans="1:7" ht="18" x14ac:dyDescent="0.35">
      <c r="A61" s="29" t="s">
        <v>297</v>
      </c>
      <c r="B61" s="73" t="s">
        <v>32</v>
      </c>
      <c r="C61" s="99" t="str">
        <f>IF(B61=0, -5, "0")</f>
        <v>0</v>
      </c>
      <c r="D61" s="74"/>
      <c r="E61" s="73"/>
      <c r="F61" s="73"/>
    </row>
    <row r="62" spans="1:7" x14ac:dyDescent="0.3">
      <c r="A62" s="14" t="s">
        <v>293</v>
      </c>
      <c r="B62" s="73">
        <v>0</v>
      </c>
      <c r="C62" s="73"/>
      <c r="D62" s="77"/>
      <c r="E62" s="73"/>
      <c r="F62" s="73"/>
    </row>
    <row r="63" spans="1:7" x14ac:dyDescent="0.3">
      <c r="A63" s="348" t="s">
        <v>36</v>
      </c>
      <c r="B63" s="349"/>
      <c r="C63" s="350"/>
      <c r="D63" s="289">
        <f>SUM(B56:C62)</f>
        <v>0</v>
      </c>
    </row>
    <row r="64" spans="1:7" x14ac:dyDescent="0.3">
      <c r="A64" s="348" t="s">
        <v>295</v>
      </c>
      <c r="B64" s="349"/>
      <c r="C64" s="350"/>
      <c r="D64" s="288">
        <f>D63/(COUNT(B56:C62)*2)</f>
        <v>0</v>
      </c>
    </row>
    <row r="65" spans="1:7" s="19" customFormat="1" x14ac:dyDescent="0.3">
      <c r="A65" s="23"/>
      <c r="B65" s="24"/>
      <c r="C65" s="24"/>
      <c r="D65" s="25"/>
      <c r="G65" s="105"/>
    </row>
    <row r="66" spans="1:7" ht="19.5" x14ac:dyDescent="0.4">
      <c r="A66" s="346" t="s">
        <v>130</v>
      </c>
      <c r="B66" s="347"/>
      <c r="C66" s="347"/>
      <c r="D66" s="347"/>
      <c r="E66" s="347"/>
      <c r="F66" s="347"/>
    </row>
    <row r="67" spans="1:7" ht="19.5" x14ac:dyDescent="0.4">
      <c r="A67" s="14" t="s">
        <v>271</v>
      </c>
      <c r="B67" s="79">
        <v>0</v>
      </c>
      <c r="C67" s="80"/>
      <c r="D67" s="81"/>
      <c r="E67" s="81"/>
      <c r="F67" s="73"/>
    </row>
    <row r="68" spans="1:7" ht="19.5" x14ac:dyDescent="0.4">
      <c r="A68" s="14" t="s">
        <v>272</v>
      </c>
      <c r="B68" s="79">
        <v>0</v>
      </c>
      <c r="C68" s="80"/>
      <c r="D68" s="74"/>
      <c r="E68" s="81"/>
      <c r="F68" s="73"/>
    </row>
    <row r="69" spans="1:7" ht="19.5" x14ac:dyDescent="0.4">
      <c r="A69" s="14" t="s">
        <v>293</v>
      </c>
      <c r="B69" s="79">
        <v>0</v>
      </c>
      <c r="C69" s="80"/>
      <c r="D69" s="82"/>
      <c r="E69" s="82"/>
      <c r="F69" s="73"/>
    </row>
    <row r="70" spans="1:7" ht="19.5" x14ac:dyDescent="0.4">
      <c r="A70" s="17" t="s">
        <v>247</v>
      </c>
      <c r="B70" s="79">
        <v>0</v>
      </c>
      <c r="C70" s="80"/>
      <c r="D70" s="82"/>
      <c r="E70" s="82"/>
      <c r="F70" s="73"/>
    </row>
    <row r="71" spans="1:7" ht="19.5" x14ac:dyDescent="0.4">
      <c r="A71" s="14" t="s">
        <v>84</v>
      </c>
      <c r="B71" s="79">
        <v>0</v>
      </c>
      <c r="C71" s="80"/>
      <c r="D71" s="82"/>
      <c r="E71" s="82"/>
      <c r="F71" s="73"/>
    </row>
    <row r="72" spans="1:7" ht="19.5" x14ac:dyDescent="0.4">
      <c r="A72" s="14" t="s">
        <v>289</v>
      </c>
      <c r="B72" s="79">
        <v>0</v>
      </c>
      <c r="C72" s="80"/>
      <c r="D72" s="78"/>
      <c r="E72" s="78"/>
      <c r="F72" s="73"/>
    </row>
    <row r="73" spans="1:7" ht="19.5" x14ac:dyDescent="0.4">
      <c r="A73" s="14" t="s">
        <v>94</v>
      </c>
      <c r="B73" s="79">
        <v>0</v>
      </c>
      <c r="C73" s="80"/>
      <c r="D73" s="73"/>
      <c r="E73" s="73"/>
      <c r="F73" s="73"/>
    </row>
    <row r="74" spans="1:7" x14ac:dyDescent="0.3">
      <c r="A74" s="17" t="s">
        <v>298</v>
      </c>
      <c r="B74" s="79">
        <v>0</v>
      </c>
      <c r="C74" s="73"/>
      <c r="D74" s="83"/>
      <c r="E74" s="83"/>
      <c r="F74" s="73"/>
    </row>
    <row r="75" spans="1:7" ht="36" x14ac:dyDescent="0.35">
      <c r="A75" s="33" t="s">
        <v>192</v>
      </c>
      <c r="B75" s="79" t="s">
        <v>32</v>
      </c>
      <c r="C75" s="99" t="str">
        <f>IF(B75=0, -5, "0")</f>
        <v>0</v>
      </c>
      <c r="D75" s="84"/>
      <c r="E75" s="84"/>
      <c r="F75" s="73"/>
    </row>
    <row r="76" spans="1:7" ht="18" x14ac:dyDescent="0.35">
      <c r="A76" s="33" t="s">
        <v>234</v>
      </c>
      <c r="B76" s="79" t="s">
        <v>32</v>
      </c>
      <c r="C76" s="99" t="str">
        <f>IF(B76=0, -5, "0")</f>
        <v>0</v>
      </c>
      <c r="D76" s="84"/>
      <c r="E76" s="84"/>
      <c r="F76" s="73"/>
    </row>
    <row r="77" spans="1:7" ht="18" x14ac:dyDescent="0.35">
      <c r="A77" s="33" t="s">
        <v>285</v>
      </c>
      <c r="B77" s="79" t="s">
        <v>32</v>
      </c>
      <c r="C77" s="99" t="str">
        <f>IF(B77=0, -5, "0")</f>
        <v>0</v>
      </c>
      <c r="D77" s="74"/>
      <c r="E77" s="84"/>
      <c r="F77" s="73"/>
    </row>
    <row r="78" spans="1:7" s="19" customFormat="1" x14ac:dyDescent="0.3">
      <c r="A78" s="18" t="s">
        <v>232</v>
      </c>
      <c r="B78" s="79">
        <v>0</v>
      </c>
      <c r="C78" s="85"/>
      <c r="D78" s="74"/>
      <c r="E78" s="86"/>
      <c r="F78" s="73"/>
      <c r="G78" s="105"/>
    </row>
    <row r="79" spans="1:7" x14ac:dyDescent="0.3">
      <c r="A79" s="14" t="s">
        <v>177</v>
      </c>
      <c r="B79" s="79">
        <v>0</v>
      </c>
      <c r="C79" s="73"/>
      <c r="D79" s="86"/>
      <c r="E79" s="84"/>
      <c r="F79" s="73"/>
    </row>
    <row r="80" spans="1:7" ht="36" x14ac:dyDescent="0.35">
      <c r="A80" s="30" t="s">
        <v>167</v>
      </c>
      <c r="B80" s="79" t="s">
        <v>32</v>
      </c>
      <c r="C80" s="99" t="str">
        <f>IF(B80=0, -5, "0")</f>
        <v>0</v>
      </c>
      <c r="D80" s="86"/>
      <c r="E80" s="84"/>
      <c r="F80" s="73"/>
    </row>
    <row r="81" spans="1:7" x14ac:dyDescent="0.3">
      <c r="A81" s="14" t="s">
        <v>299</v>
      </c>
      <c r="B81" s="79">
        <v>0</v>
      </c>
      <c r="C81" s="73"/>
      <c r="D81" s="86"/>
      <c r="E81" s="87"/>
      <c r="F81" s="73"/>
    </row>
    <row r="82" spans="1:7" ht="18" x14ac:dyDescent="0.35">
      <c r="A82" s="32" t="s">
        <v>297</v>
      </c>
      <c r="B82" s="79" t="s">
        <v>32</v>
      </c>
      <c r="C82" s="99" t="str">
        <f>IF(B82=0, -5, "0")</f>
        <v>0</v>
      </c>
      <c r="D82" s="86"/>
      <c r="E82" s="88"/>
      <c r="F82" s="73"/>
    </row>
    <row r="83" spans="1:7" x14ac:dyDescent="0.3">
      <c r="A83" s="14" t="s">
        <v>85</v>
      </c>
      <c r="B83" s="79">
        <v>0</v>
      </c>
      <c r="C83" s="73"/>
      <c r="D83" s="86"/>
      <c r="E83" s="87"/>
      <c r="F83" s="73"/>
    </row>
    <row r="84" spans="1:7" x14ac:dyDescent="0.3">
      <c r="A84" s="348" t="s">
        <v>36</v>
      </c>
      <c r="B84" s="349"/>
      <c r="C84" s="350"/>
      <c r="D84" s="289">
        <f>SUM(B67:C83)</f>
        <v>0</v>
      </c>
    </row>
    <row r="85" spans="1:7" x14ac:dyDescent="0.3">
      <c r="A85" s="348" t="s">
        <v>295</v>
      </c>
      <c r="B85" s="349"/>
      <c r="C85" s="350"/>
      <c r="D85" s="288">
        <f>D84/(COUNT(B67:C83)*2)</f>
        <v>0</v>
      </c>
    </row>
    <row r="86" spans="1:7" s="19" customFormat="1" x14ac:dyDescent="0.3">
      <c r="A86" s="23"/>
      <c r="B86" s="24"/>
      <c r="C86" s="24"/>
      <c r="D86" s="25"/>
      <c r="G86" s="105"/>
    </row>
    <row r="87" spans="1:7" ht="19.5" x14ac:dyDescent="0.4">
      <c r="A87" s="346" t="s">
        <v>211</v>
      </c>
      <c r="B87" s="347"/>
      <c r="C87" s="347"/>
      <c r="D87" s="347"/>
      <c r="E87" s="347"/>
      <c r="F87" s="347"/>
    </row>
    <row r="88" spans="1:7" ht="34.5" x14ac:dyDescent="0.4">
      <c r="A88" s="37" t="s">
        <v>273</v>
      </c>
      <c r="B88" s="89">
        <v>0</v>
      </c>
      <c r="C88" s="80"/>
      <c r="D88" s="74"/>
      <c r="E88" s="74"/>
      <c r="F88" s="73"/>
    </row>
    <row r="89" spans="1:7" ht="19.5" x14ac:dyDescent="0.4">
      <c r="A89" s="14" t="s">
        <v>272</v>
      </c>
      <c r="B89" s="89">
        <v>0</v>
      </c>
      <c r="C89" s="80"/>
      <c r="D89" s="74"/>
      <c r="E89" s="73"/>
      <c r="F89" s="73"/>
    </row>
    <row r="90" spans="1:7" ht="19.5" x14ac:dyDescent="0.4">
      <c r="A90" s="14" t="s">
        <v>300</v>
      </c>
      <c r="B90" s="89">
        <v>0</v>
      </c>
      <c r="C90" s="80"/>
      <c r="D90" s="86"/>
      <c r="E90" s="73"/>
      <c r="F90" s="73"/>
    </row>
    <row r="91" spans="1:7" ht="34.5" x14ac:dyDescent="0.4">
      <c r="A91" s="20" t="s">
        <v>301</v>
      </c>
      <c r="B91" s="89">
        <v>0</v>
      </c>
      <c r="C91" s="80"/>
      <c r="D91" s="86"/>
      <c r="E91" s="73"/>
      <c r="F91" s="73"/>
    </row>
    <row r="92" spans="1:7" ht="19.5" x14ac:dyDescent="0.4">
      <c r="A92" s="17" t="s">
        <v>248</v>
      </c>
      <c r="B92" s="89">
        <v>0</v>
      </c>
      <c r="C92" s="80"/>
      <c r="D92" s="86"/>
      <c r="E92" s="73"/>
      <c r="F92" s="73"/>
    </row>
    <row r="93" spans="1:7" ht="36" x14ac:dyDescent="0.35">
      <c r="A93" s="33" t="s">
        <v>230</v>
      </c>
      <c r="B93" s="89" t="s">
        <v>32</v>
      </c>
      <c r="C93" s="99" t="str">
        <f>IF(B93=0, -5, "0")</f>
        <v>0</v>
      </c>
      <c r="D93" s="11"/>
      <c r="E93" s="73"/>
      <c r="F93" s="73"/>
    </row>
    <row r="94" spans="1:7" ht="18" x14ac:dyDescent="0.35">
      <c r="A94" s="29" t="s">
        <v>235</v>
      </c>
      <c r="B94" s="89" t="s">
        <v>32</v>
      </c>
      <c r="C94" s="99" t="str">
        <f>IF(B94=0, -5, "0")</f>
        <v>0</v>
      </c>
      <c r="D94" s="74"/>
      <c r="E94" s="73"/>
      <c r="F94" s="73"/>
    </row>
    <row r="95" spans="1:7" x14ac:dyDescent="0.3">
      <c r="A95" s="17" t="s">
        <v>165</v>
      </c>
      <c r="B95" s="89">
        <v>0</v>
      </c>
      <c r="C95" s="73"/>
      <c r="D95" s="74"/>
      <c r="E95" s="73"/>
      <c r="F95" s="73"/>
    </row>
    <row r="96" spans="1:7" x14ac:dyDescent="0.3">
      <c r="A96" s="22" t="s">
        <v>282</v>
      </c>
      <c r="B96" s="89">
        <v>0</v>
      </c>
      <c r="C96" s="73"/>
      <c r="D96" s="74"/>
      <c r="E96" s="73"/>
      <c r="F96" s="73"/>
    </row>
    <row r="97" spans="1:7" x14ac:dyDescent="0.3">
      <c r="A97" s="22" t="s">
        <v>283</v>
      </c>
      <c r="B97" s="89">
        <v>0</v>
      </c>
      <c r="C97" s="73"/>
      <c r="D97" s="74"/>
      <c r="E97" s="73"/>
      <c r="F97" s="73"/>
    </row>
    <row r="98" spans="1:7" x14ac:dyDescent="0.3">
      <c r="A98" s="14" t="s">
        <v>134</v>
      </c>
      <c r="B98" s="89">
        <v>0</v>
      </c>
      <c r="C98" s="73"/>
      <c r="D98" s="74"/>
      <c r="E98" s="73"/>
      <c r="F98" s="73"/>
    </row>
    <row r="99" spans="1:7" ht="36" x14ac:dyDescent="0.35">
      <c r="A99" s="33" t="s">
        <v>193</v>
      </c>
      <c r="B99" s="89" t="s">
        <v>32</v>
      </c>
      <c r="C99" s="99" t="str">
        <f>IF(B99=0, -5, "0")</f>
        <v>0</v>
      </c>
      <c r="D99" s="74"/>
      <c r="E99" s="73"/>
      <c r="F99" s="73"/>
    </row>
    <row r="100" spans="1:7" ht="18" x14ac:dyDescent="0.35">
      <c r="A100" s="32" t="s">
        <v>297</v>
      </c>
      <c r="B100" s="89" t="s">
        <v>32</v>
      </c>
      <c r="C100" s="99" t="str">
        <f>IF(B100=0, -5, "0")</f>
        <v>0</v>
      </c>
      <c r="D100" s="74"/>
      <c r="E100" s="73"/>
      <c r="F100" s="73"/>
    </row>
    <row r="101" spans="1:7" x14ac:dyDescent="0.3">
      <c r="A101" s="38" t="s">
        <v>232</v>
      </c>
      <c r="B101" s="89">
        <v>0</v>
      </c>
      <c r="C101" s="73"/>
      <c r="D101" s="74"/>
      <c r="E101" s="73"/>
      <c r="F101" s="73"/>
    </row>
    <row r="102" spans="1:7" x14ac:dyDescent="0.3">
      <c r="A102" s="348" t="s">
        <v>36</v>
      </c>
      <c r="B102" s="349"/>
      <c r="C102" s="350"/>
      <c r="D102" s="289">
        <f>SUM(B88:C101)</f>
        <v>0</v>
      </c>
    </row>
    <row r="103" spans="1:7" x14ac:dyDescent="0.3">
      <c r="A103" s="348" t="s">
        <v>295</v>
      </c>
      <c r="B103" s="349"/>
      <c r="C103" s="350"/>
      <c r="D103" s="288">
        <f>D102/(COUNT(B88:C101)*2)</f>
        <v>0</v>
      </c>
    </row>
    <row r="104" spans="1:7" s="19" customFormat="1" x14ac:dyDescent="0.3">
      <c r="A104" s="23"/>
      <c r="B104" s="24"/>
      <c r="C104" s="24"/>
      <c r="D104" s="25"/>
      <c r="G104" s="105"/>
    </row>
    <row r="105" spans="1:7" s="19" customFormat="1" x14ac:dyDescent="0.3">
      <c r="A105" s="34"/>
      <c r="B105" s="35"/>
      <c r="C105" s="35"/>
      <c r="D105" s="36"/>
      <c r="G105" s="105"/>
    </row>
    <row r="106" spans="1:7" s="19" customFormat="1" ht="19.5" x14ac:dyDescent="0.4">
      <c r="A106" s="346" t="s">
        <v>212</v>
      </c>
      <c r="B106" s="347"/>
      <c r="C106" s="347"/>
      <c r="D106" s="347"/>
      <c r="E106" s="347"/>
      <c r="F106" s="347"/>
      <c r="G106" s="105"/>
    </row>
    <row r="107" spans="1:7" s="19" customFormat="1" ht="34.5" x14ac:dyDescent="0.4">
      <c r="A107" s="37" t="s">
        <v>274</v>
      </c>
      <c r="B107" s="89">
        <v>0</v>
      </c>
      <c r="C107" s="80"/>
      <c r="D107" s="86"/>
      <c r="E107" s="73"/>
      <c r="F107" s="73"/>
      <c r="G107" s="105"/>
    </row>
    <row r="108" spans="1:7" s="19" customFormat="1" ht="19.5" x14ac:dyDescent="0.4">
      <c r="A108" s="14" t="s">
        <v>184</v>
      </c>
      <c r="B108" s="89">
        <v>0</v>
      </c>
      <c r="C108" s="80"/>
      <c r="D108" s="86"/>
      <c r="E108" s="73"/>
      <c r="F108" s="73"/>
      <c r="G108" s="105"/>
    </row>
    <row r="109" spans="1:7" s="19" customFormat="1" ht="19.5" x14ac:dyDescent="0.4">
      <c r="A109" s="14" t="s">
        <v>290</v>
      </c>
      <c r="B109" s="89">
        <v>0</v>
      </c>
      <c r="C109" s="80"/>
      <c r="D109" s="86"/>
      <c r="E109" s="73"/>
      <c r="F109" s="73"/>
      <c r="G109" s="105"/>
    </row>
    <row r="110" spans="1:7" s="19" customFormat="1" ht="19.5" x14ac:dyDescent="0.4">
      <c r="A110" s="48" t="s">
        <v>291</v>
      </c>
      <c r="B110" s="89">
        <v>0</v>
      </c>
      <c r="C110" s="80"/>
      <c r="D110" s="86"/>
      <c r="E110" s="73"/>
      <c r="F110" s="73"/>
      <c r="G110" s="105"/>
    </row>
    <row r="111" spans="1:7" s="19" customFormat="1" ht="34.5" x14ac:dyDescent="0.4">
      <c r="A111" s="18" t="s">
        <v>248</v>
      </c>
      <c r="B111" s="89">
        <v>0</v>
      </c>
      <c r="C111" s="80"/>
      <c r="D111" s="86"/>
      <c r="E111" s="73"/>
      <c r="F111" s="73"/>
      <c r="G111" s="105"/>
    </row>
    <row r="112" spans="1:7" s="19" customFormat="1" ht="36" x14ac:dyDescent="0.35">
      <c r="A112" s="33" t="s">
        <v>230</v>
      </c>
      <c r="B112" s="89" t="s">
        <v>32</v>
      </c>
      <c r="C112" s="99" t="str">
        <f>IF(B112=0, -5, "0")</f>
        <v>0</v>
      </c>
      <c r="D112" s="91"/>
      <c r="E112" s="73"/>
      <c r="F112" s="73"/>
      <c r="G112" s="105"/>
    </row>
    <row r="113" spans="1:7" s="19" customFormat="1" x14ac:dyDescent="0.3">
      <c r="A113" s="18" t="s">
        <v>165</v>
      </c>
      <c r="B113" s="89">
        <v>0</v>
      </c>
      <c r="C113" s="73"/>
      <c r="D113" s="74"/>
      <c r="E113" s="73"/>
      <c r="F113" s="73"/>
      <c r="G113" s="105"/>
    </row>
    <row r="114" spans="1:7" s="19" customFormat="1" x14ac:dyDescent="0.3">
      <c r="A114" s="48" t="s">
        <v>282</v>
      </c>
      <c r="B114" s="89">
        <v>0</v>
      </c>
      <c r="C114" s="73"/>
      <c r="D114" s="74"/>
      <c r="E114" s="73"/>
      <c r="F114" s="73"/>
      <c r="G114" s="105"/>
    </row>
    <row r="115" spans="1:7" s="19" customFormat="1" ht="36" x14ac:dyDescent="0.35">
      <c r="A115" s="33" t="s">
        <v>312</v>
      </c>
      <c r="B115" s="89" t="s">
        <v>32</v>
      </c>
      <c r="C115" s="99" t="str">
        <f>IF(B115=0, -5, "0")</f>
        <v>0</v>
      </c>
      <c r="D115" s="74"/>
      <c r="E115" s="73"/>
      <c r="F115" s="73"/>
      <c r="G115" s="105"/>
    </row>
    <row r="116" spans="1:7" s="19" customFormat="1" ht="18" x14ac:dyDescent="0.35">
      <c r="A116" s="33" t="s">
        <v>317</v>
      </c>
      <c r="B116" s="89" t="s">
        <v>32</v>
      </c>
      <c r="C116" s="99" t="str">
        <f>IF(B116=0, -5, "0")</f>
        <v>0</v>
      </c>
      <c r="D116" s="74"/>
      <c r="E116" s="73"/>
      <c r="F116" s="73"/>
      <c r="G116" s="105"/>
    </row>
    <row r="117" spans="1:7" s="19" customFormat="1" x14ac:dyDescent="0.3">
      <c r="A117" s="38" t="s">
        <v>232</v>
      </c>
      <c r="B117" s="89">
        <v>0</v>
      </c>
      <c r="C117" s="73"/>
      <c r="D117" s="86"/>
      <c r="E117" s="73"/>
      <c r="F117" s="73"/>
      <c r="G117" s="105"/>
    </row>
    <row r="118" spans="1:7" s="19" customFormat="1" x14ac:dyDescent="0.3">
      <c r="A118" s="348" t="s">
        <v>36</v>
      </c>
      <c r="B118" s="349"/>
      <c r="C118" s="350"/>
      <c r="D118" s="289">
        <f>SUM(B107:C117)</f>
        <v>0</v>
      </c>
      <c r="E118" s="12"/>
      <c r="F118" s="12"/>
      <c r="G118" s="105"/>
    </row>
    <row r="119" spans="1:7" s="19" customFormat="1" x14ac:dyDescent="0.3">
      <c r="A119" s="348" t="s">
        <v>295</v>
      </c>
      <c r="B119" s="349"/>
      <c r="C119" s="350"/>
      <c r="D119" s="288">
        <f>D118/(COUNT(B107:C117)*2)</f>
        <v>0</v>
      </c>
      <c r="E119" s="12"/>
      <c r="F119" s="12"/>
      <c r="G119" s="105"/>
    </row>
    <row r="120" spans="1:7" s="19" customFormat="1" x14ac:dyDescent="0.3">
      <c r="A120" s="23"/>
      <c r="B120" s="24"/>
      <c r="C120" s="24"/>
      <c r="D120" s="25"/>
      <c r="G120" s="105"/>
    </row>
    <row r="121" spans="1:7" ht="19.5" x14ac:dyDescent="0.4">
      <c r="A121" s="346" t="s">
        <v>185</v>
      </c>
      <c r="B121" s="347"/>
      <c r="C121" s="347"/>
      <c r="D121" s="347"/>
      <c r="E121" s="347"/>
      <c r="F121" s="347"/>
    </row>
    <row r="122" spans="1:7" x14ac:dyDescent="0.3">
      <c r="A122" s="31" t="s">
        <v>275</v>
      </c>
      <c r="B122" s="90">
        <v>0</v>
      </c>
      <c r="C122" s="73"/>
      <c r="D122" s="92"/>
      <c r="E122" s="92"/>
      <c r="F122" s="73"/>
    </row>
    <row r="123" spans="1:7" x14ac:dyDescent="0.3">
      <c r="A123" s="31" t="s">
        <v>272</v>
      </c>
      <c r="B123" s="90">
        <v>0</v>
      </c>
      <c r="C123" s="73"/>
      <c r="D123" s="74"/>
      <c r="E123" s="74"/>
      <c r="F123" s="73"/>
    </row>
    <row r="124" spans="1:7" ht="19.5" x14ac:dyDescent="0.4">
      <c r="A124" s="14" t="s">
        <v>293</v>
      </c>
      <c r="B124" s="90">
        <v>0</v>
      </c>
      <c r="C124" s="80"/>
      <c r="D124" s="74"/>
      <c r="E124" s="74"/>
      <c r="F124" s="73"/>
    </row>
    <row r="125" spans="1:7" ht="19.5" x14ac:dyDescent="0.4">
      <c r="A125" s="17" t="s">
        <v>247</v>
      </c>
      <c r="B125" s="90">
        <v>0</v>
      </c>
      <c r="C125" s="80"/>
      <c r="D125" s="74"/>
      <c r="E125" s="74"/>
      <c r="F125" s="73"/>
    </row>
    <row r="126" spans="1:7" ht="19.5" x14ac:dyDescent="0.4">
      <c r="A126" s="14" t="s">
        <v>292</v>
      </c>
      <c r="B126" s="90">
        <v>0</v>
      </c>
      <c r="C126" s="80"/>
      <c r="D126" s="86"/>
      <c r="E126" s="81"/>
      <c r="F126" s="73"/>
    </row>
    <row r="127" spans="1:7" ht="36" x14ac:dyDescent="0.35">
      <c r="A127" s="30" t="s">
        <v>213</v>
      </c>
      <c r="B127" s="90" t="s">
        <v>32</v>
      </c>
      <c r="C127" s="99" t="str">
        <f>IF(B127=0, -5, "0")</f>
        <v>0</v>
      </c>
      <c r="D127" s="86"/>
      <c r="E127" s="81"/>
      <c r="F127" s="73"/>
    </row>
    <row r="128" spans="1:7" ht="18" x14ac:dyDescent="0.35">
      <c r="A128" s="29" t="s">
        <v>236</v>
      </c>
      <c r="B128" s="90" t="s">
        <v>32</v>
      </c>
      <c r="C128" s="99" t="str">
        <f>IF(B128=0, -5, "0")</f>
        <v>0</v>
      </c>
      <c r="D128" s="74"/>
      <c r="E128" s="74"/>
      <c r="F128" s="73"/>
    </row>
    <row r="129" spans="1:7" x14ac:dyDescent="0.3">
      <c r="A129" s="17" t="s">
        <v>166</v>
      </c>
      <c r="B129" s="90">
        <v>0</v>
      </c>
      <c r="C129" s="100"/>
      <c r="D129" s="74"/>
      <c r="E129" s="74"/>
      <c r="F129" s="73"/>
    </row>
    <row r="130" spans="1:7" ht="36" x14ac:dyDescent="0.35">
      <c r="A130" s="30" t="s">
        <v>194</v>
      </c>
      <c r="B130" s="90" t="s">
        <v>32</v>
      </c>
      <c r="C130" s="99" t="str">
        <f>IF(B130=0, -5, "0")</f>
        <v>0</v>
      </c>
      <c r="D130" s="74"/>
      <c r="E130" s="74"/>
      <c r="F130" s="73"/>
    </row>
    <row r="131" spans="1:7" x14ac:dyDescent="0.3">
      <c r="A131" s="20" t="s">
        <v>276</v>
      </c>
      <c r="B131" s="90">
        <v>0</v>
      </c>
      <c r="C131" s="100"/>
      <c r="D131" s="74"/>
      <c r="E131" s="74"/>
      <c r="F131" s="73"/>
    </row>
    <row r="132" spans="1:7" ht="18" x14ac:dyDescent="0.35">
      <c r="A132" s="32" t="s">
        <v>317</v>
      </c>
      <c r="B132" s="90" t="s">
        <v>32</v>
      </c>
      <c r="C132" s="99" t="str">
        <f>IF(B132=0, -5, "0")</f>
        <v>0</v>
      </c>
      <c r="D132" s="86"/>
      <c r="E132" s="81"/>
      <c r="F132" s="73"/>
    </row>
    <row r="133" spans="1:7" x14ac:dyDescent="0.3">
      <c r="A133" s="348" t="s">
        <v>36</v>
      </c>
      <c r="B133" s="349"/>
      <c r="C133" s="350"/>
      <c r="D133" s="289">
        <f>SUM(B122:C132)</f>
        <v>0</v>
      </c>
    </row>
    <row r="134" spans="1:7" x14ac:dyDescent="0.3">
      <c r="A134" s="348" t="s">
        <v>295</v>
      </c>
      <c r="B134" s="349"/>
      <c r="C134" s="350"/>
      <c r="D134" s="291">
        <f>D133/(COUNT(B122:C132)*2)</f>
        <v>0</v>
      </c>
    </row>
    <row r="135" spans="1:7" s="19" customFormat="1" x14ac:dyDescent="0.3">
      <c r="A135" s="23"/>
      <c r="B135" s="24"/>
      <c r="C135" s="24"/>
      <c r="D135" s="28"/>
      <c r="G135" s="105"/>
    </row>
    <row r="136" spans="1:7" ht="19.5" x14ac:dyDescent="0.4">
      <c r="A136" s="346" t="s">
        <v>71</v>
      </c>
      <c r="B136" s="347"/>
      <c r="C136" s="347"/>
      <c r="D136" s="347"/>
      <c r="E136" s="347"/>
      <c r="F136" s="347"/>
    </row>
    <row r="137" spans="1:7" ht="19.5" x14ac:dyDescent="0.4">
      <c r="A137" s="20" t="s">
        <v>302</v>
      </c>
      <c r="B137" s="89">
        <v>0</v>
      </c>
      <c r="C137" s="80"/>
      <c r="D137" s="82"/>
      <c r="E137" s="73"/>
      <c r="F137" s="73"/>
    </row>
    <row r="138" spans="1:7" ht="18" x14ac:dyDescent="0.35">
      <c r="A138" s="29" t="s">
        <v>127</v>
      </c>
      <c r="B138" s="89" t="s">
        <v>32</v>
      </c>
      <c r="C138" s="99" t="str">
        <f>IF(B138=0, -5, "0")</f>
        <v>0</v>
      </c>
      <c r="D138" s="93"/>
      <c r="E138" s="73"/>
      <c r="F138" s="73"/>
    </row>
    <row r="139" spans="1:7" x14ac:dyDescent="0.3">
      <c r="A139" s="18" t="s">
        <v>277</v>
      </c>
      <c r="B139" s="89">
        <v>0</v>
      </c>
      <c r="C139" s="74"/>
      <c r="D139" s="93"/>
      <c r="E139" s="73"/>
      <c r="F139" s="73"/>
    </row>
    <row r="140" spans="1:7" x14ac:dyDescent="0.3">
      <c r="A140" s="39" t="s">
        <v>278</v>
      </c>
      <c r="B140" s="89">
        <v>0</v>
      </c>
      <c r="C140" s="74"/>
      <c r="D140" s="94"/>
      <c r="E140" s="73"/>
      <c r="F140" s="73"/>
    </row>
    <row r="141" spans="1:7" s="19" customFormat="1" x14ac:dyDescent="0.3">
      <c r="A141" s="18" t="s">
        <v>303</v>
      </c>
      <c r="B141" s="89">
        <v>0</v>
      </c>
      <c r="C141" s="95"/>
      <c r="D141" s="85"/>
      <c r="E141" s="85"/>
      <c r="F141" s="73"/>
      <c r="G141" s="105"/>
    </row>
    <row r="142" spans="1:7" x14ac:dyDescent="0.3">
      <c r="A142" s="20" t="s">
        <v>284</v>
      </c>
      <c r="B142" s="89">
        <v>0</v>
      </c>
      <c r="C142" s="74"/>
      <c r="D142" s="77"/>
      <c r="E142" s="73"/>
      <c r="F142" s="73"/>
    </row>
    <row r="143" spans="1:7" x14ac:dyDescent="0.3">
      <c r="A143" s="20" t="s">
        <v>304</v>
      </c>
      <c r="B143" s="89">
        <v>0</v>
      </c>
      <c r="C143" s="101"/>
      <c r="D143" s="77"/>
      <c r="E143" s="73"/>
      <c r="F143" s="73"/>
    </row>
    <row r="144" spans="1:7" ht="18" x14ac:dyDescent="0.35">
      <c r="A144" s="29" t="s">
        <v>237</v>
      </c>
      <c r="B144" s="89" t="s">
        <v>32</v>
      </c>
      <c r="C144" s="99" t="str">
        <f>IF(B144=0, -5, "0")</f>
        <v>0</v>
      </c>
      <c r="D144" s="78"/>
      <c r="E144" s="73"/>
      <c r="F144" s="73"/>
    </row>
    <row r="145" spans="1:7" ht="18" x14ac:dyDescent="0.35">
      <c r="A145" s="29" t="s">
        <v>195</v>
      </c>
      <c r="B145" s="89" t="s">
        <v>32</v>
      </c>
      <c r="C145" s="99" t="str">
        <f>IF(B145=0, -5, "0")</f>
        <v>0</v>
      </c>
      <c r="D145" s="78"/>
      <c r="E145" s="73"/>
      <c r="F145" s="73"/>
    </row>
    <row r="146" spans="1:7" x14ac:dyDescent="0.3">
      <c r="A146" s="20" t="s">
        <v>95</v>
      </c>
      <c r="B146" s="89">
        <v>0</v>
      </c>
      <c r="C146" s="74"/>
      <c r="D146" s="77"/>
      <c r="E146" s="73"/>
      <c r="F146" s="73"/>
    </row>
    <row r="147" spans="1:7" x14ac:dyDescent="0.3">
      <c r="A147" s="37" t="s">
        <v>214</v>
      </c>
      <c r="B147" s="89">
        <v>0</v>
      </c>
      <c r="C147" s="74"/>
      <c r="D147" s="77"/>
      <c r="E147" s="73"/>
      <c r="F147" s="73"/>
    </row>
    <row r="148" spans="1:7" x14ac:dyDescent="0.3">
      <c r="A148" s="14" t="s">
        <v>305</v>
      </c>
      <c r="B148" s="89">
        <v>0</v>
      </c>
      <c r="C148" s="74"/>
      <c r="D148" s="94"/>
      <c r="E148" s="73"/>
      <c r="F148" s="73"/>
    </row>
    <row r="149" spans="1:7" x14ac:dyDescent="0.3">
      <c r="A149" s="348" t="s">
        <v>36</v>
      </c>
      <c r="B149" s="349"/>
      <c r="C149" s="350"/>
      <c r="D149" s="289">
        <f>SUM(B137:C148)</f>
        <v>0</v>
      </c>
    </row>
    <row r="150" spans="1:7" x14ac:dyDescent="0.3">
      <c r="A150" s="348" t="s">
        <v>295</v>
      </c>
      <c r="B150" s="349"/>
      <c r="C150" s="350"/>
      <c r="D150" s="288">
        <f>D149/(COUNT(B137:C148)*2)</f>
        <v>0</v>
      </c>
    </row>
    <row r="151" spans="1:7" s="19" customFormat="1" x14ac:dyDescent="0.3">
      <c r="A151" s="23"/>
      <c r="B151" s="24"/>
      <c r="C151" s="24"/>
      <c r="D151" s="25"/>
      <c r="G151" s="105"/>
    </row>
    <row r="152" spans="1:7" ht="19.5" x14ac:dyDescent="0.4">
      <c r="A152" s="346" t="s">
        <v>217</v>
      </c>
      <c r="B152" s="347"/>
      <c r="C152" s="347"/>
      <c r="D152" s="347"/>
      <c r="E152" s="347"/>
      <c r="F152" s="347"/>
    </row>
    <row r="153" spans="1:7" x14ac:dyDescent="0.3">
      <c r="A153" s="37" t="s">
        <v>279</v>
      </c>
      <c r="B153" s="73">
        <v>0</v>
      </c>
      <c r="C153" s="73"/>
      <c r="D153" s="74"/>
      <c r="E153" s="73"/>
      <c r="F153" s="73"/>
    </row>
    <row r="154" spans="1:7" x14ac:dyDescent="0.3">
      <c r="A154" s="14" t="s">
        <v>149</v>
      </c>
      <c r="B154" s="73">
        <v>0</v>
      </c>
      <c r="C154" s="73"/>
      <c r="D154" s="74"/>
      <c r="E154" s="73"/>
      <c r="F154" s="73"/>
    </row>
    <row r="155" spans="1:7" ht="18" x14ac:dyDescent="0.35">
      <c r="A155" s="29" t="s">
        <v>306</v>
      </c>
      <c r="B155" s="73" t="s">
        <v>32</v>
      </c>
      <c r="C155" s="99" t="str">
        <f>IF(B155=0, -5, "0")</f>
        <v>0</v>
      </c>
      <c r="D155" s="74"/>
      <c r="E155" s="73"/>
      <c r="F155" s="73"/>
    </row>
    <row r="156" spans="1:7" ht="18" x14ac:dyDescent="0.35">
      <c r="A156" s="29" t="s">
        <v>307</v>
      </c>
      <c r="B156" s="73" t="s">
        <v>32</v>
      </c>
      <c r="C156" s="99" t="str">
        <f>IF(B156=0, -5, "0")</f>
        <v>0</v>
      </c>
      <c r="D156" s="74"/>
      <c r="E156" s="73"/>
      <c r="F156" s="73"/>
    </row>
    <row r="157" spans="1:7" ht="18" x14ac:dyDescent="0.35">
      <c r="A157" s="29" t="s">
        <v>308</v>
      </c>
      <c r="B157" s="73" t="s">
        <v>32</v>
      </c>
      <c r="C157" s="99" t="str">
        <f>IF(B157=0, -5, "0")</f>
        <v>0</v>
      </c>
      <c r="D157" s="74"/>
      <c r="E157" s="73"/>
      <c r="F157" s="73"/>
    </row>
    <row r="158" spans="1:7" ht="33" x14ac:dyDescent="0.3">
      <c r="A158" s="59" t="s">
        <v>196</v>
      </c>
      <c r="B158" s="73">
        <v>0</v>
      </c>
      <c r="C158" s="73"/>
      <c r="D158" s="96"/>
      <c r="E158" s="73"/>
      <c r="F158" s="73"/>
    </row>
    <row r="159" spans="1:7" x14ac:dyDescent="0.3">
      <c r="A159" s="58" t="s">
        <v>321</v>
      </c>
      <c r="B159" s="73">
        <v>0</v>
      </c>
      <c r="C159" s="73"/>
      <c r="D159" s="97"/>
      <c r="E159" s="73"/>
      <c r="F159" s="73"/>
    </row>
    <row r="160" spans="1:7" x14ac:dyDescent="0.3">
      <c r="A160" s="58" t="s">
        <v>164</v>
      </c>
      <c r="B160" s="73">
        <v>0</v>
      </c>
      <c r="C160" s="73"/>
      <c r="D160" s="97"/>
      <c r="E160" s="73"/>
      <c r="F160" s="73"/>
    </row>
    <row r="161" spans="1:7" x14ac:dyDescent="0.3">
      <c r="A161" s="348" t="s">
        <v>36</v>
      </c>
      <c r="B161" s="353"/>
      <c r="C161" s="354"/>
      <c r="D161" s="290">
        <f>SUM(B153:C160)</f>
        <v>0</v>
      </c>
    </row>
    <row r="162" spans="1:7" x14ac:dyDescent="0.3">
      <c r="A162" s="348" t="s">
        <v>295</v>
      </c>
      <c r="B162" s="349"/>
      <c r="C162" s="350"/>
      <c r="D162" s="288">
        <f>D161/(COUNT(B153:C160)*2)</f>
        <v>0</v>
      </c>
    </row>
    <row r="163" spans="1:7" s="19" customFormat="1" x14ac:dyDescent="0.3">
      <c r="A163" s="23"/>
      <c r="B163" s="24"/>
      <c r="C163" s="26"/>
      <c r="D163" s="27"/>
      <c r="G163" s="105"/>
    </row>
    <row r="164" spans="1:7" ht="19.5" x14ac:dyDescent="0.4">
      <c r="A164" s="346" t="s">
        <v>77</v>
      </c>
      <c r="B164" s="347"/>
      <c r="C164" s="347"/>
      <c r="D164" s="347"/>
      <c r="E164" s="347"/>
      <c r="F164" s="347"/>
    </row>
    <row r="165" spans="1:7" ht="18" x14ac:dyDescent="0.35">
      <c r="A165" s="29" t="s">
        <v>286</v>
      </c>
      <c r="B165" s="73" t="s">
        <v>32</v>
      </c>
      <c r="C165" s="99" t="str">
        <f>IF(B165=0, -5, "0")</f>
        <v>0</v>
      </c>
      <c r="D165" s="73"/>
      <c r="E165" s="73"/>
      <c r="F165" s="73"/>
    </row>
    <row r="166" spans="1:7" x14ac:dyDescent="0.3">
      <c r="A166" s="14" t="s">
        <v>287</v>
      </c>
      <c r="B166" s="73">
        <v>0</v>
      </c>
      <c r="C166" s="73"/>
      <c r="D166" s="74"/>
      <c r="E166" s="73"/>
      <c r="F166" s="73"/>
    </row>
    <row r="167" spans="1:7" x14ac:dyDescent="0.3">
      <c r="A167" s="31" t="s">
        <v>215</v>
      </c>
      <c r="B167" s="73">
        <v>0</v>
      </c>
      <c r="C167" s="73"/>
      <c r="D167" s="74"/>
      <c r="E167" s="73"/>
      <c r="F167" s="73"/>
    </row>
    <row r="168" spans="1:7" x14ac:dyDescent="0.3">
      <c r="A168" s="14" t="s">
        <v>86</v>
      </c>
      <c r="B168" s="73">
        <v>0</v>
      </c>
      <c r="C168" s="73"/>
      <c r="D168" s="73"/>
      <c r="E168" s="74"/>
      <c r="F168" s="73"/>
    </row>
    <row r="169" spans="1:7" x14ac:dyDescent="0.3">
      <c r="A169" s="348" t="s">
        <v>36</v>
      </c>
      <c r="B169" s="349"/>
      <c r="C169" s="350"/>
      <c r="D169" s="289">
        <f>SUM(B165:C168)</f>
        <v>0</v>
      </c>
    </row>
    <row r="170" spans="1:7" x14ac:dyDescent="0.3">
      <c r="A170" s="348" t="s">
        <v>295</v>
      </c>
      <c r="B170" s="349"/>
      <c r="C170" s="350"/>
      <c r="D170" s="288">
        <f>D169/(COUNT(B165:C168)*2)</f>
        <v>0</v>
      </c>
    </row>
    <row r="171" spans="1:7" s="19" customFormat="1" x14ac:dyDescent="0.3">
      <c r="A171" s="23"/>
      <c r="B171" s="24"/>
      <c r="C171" s="24"/>
      <c r="D171" s="25"/>
      <c r="G171" s="105"/>
    </row>
    <row r="172" spans="1:7" ht="19.5" x14ac:dyDescent="0.4">
      <c r="A172" s="351" t="s">
        <v>17</v>
      </c>
      <c r="B172" s="352"/>
      <c r="C172" s="352"/>
      <c r="D172" s="352"/>
      <c r="E172" s="352"/>
      <c r="F172" s="352"/>
    </row>
    <row r="173" spans="1:7" x14ac:dyDescent="0.3">
      <c r="A173" s="17" t="s">
        <v>180</v>
      </c>
      <c r="B173" s="73">
        <v>0</v>
      </c>
      <c r="C173" s="73"/>
      <c r="D173" s="98"/>
      <c r="E173" s="73"/>
      <c r="F173" s="73"/>
    </row>
    <row r="174" spans="1:7" x14ac:dyDescent="0.3">
      <c r="A174" s="14" t="s">
        <v>87</v>
      </c>
      <c r="B174" s="73">
        <v>0</v>
      </c>
      <c r="C174" s="73"/>
      <c r="D174" s="98"/>
      <c r="E174" s="73"/>
      <c r="F174" s="73"/>
    </row>
    <row r="175" spans="1:7" x14ac:dyDescent="0.3">
      <c r="A175" s="31" t="s">
        <v>197</v>
      </c>
      <c r="B175" s="73">
        <v>0</v>
      </c>
      <c r="C175" s="73"/>
      <c r="D175" s="74"/>
      <c r="E175" s="73"/>
      <c r="F175" s="73"/>
    </row>
    <row r="176" spans="1:7" x14ac:dyDescent="0.3">
      <c r="A176" s="14" t="s">
        <v>150</v>
      </c>
      <c r="B176" s="73">
        <v>0</v>
      </c>
      <c r="C176" s="73"/>
      <c r="D176" s="74"/>
      <c r="E176" s="74"/>
      <c r="F176" s="73"/>
    </row>
    <row r="177" spans="1:7" x14ac:dyDescent="0.3">
      <c r="A177" s="348" t="s">
        <v>36</v>
      </c>
      <c r="B177" s="349"/>
      <c r="C177" s="350"/>
      <c r="D177" s="289">
        <f>SUM(B173:C176)</f>
        <v>0</v>
      </c>
    </row>
    <row r="178" spans="1:7" x14ac:dyDescent="0.3">
      <c r="A178" s="348" t="s">
        <v>295</v>
      </c>
      <c r="B178" s="349"/>
      <c r="C178" s="350"/>
      <c r="D178" s="288">
        <f>D177/(COUNT(B173:C176)*2)</f>
        <v>0</v>
      </c>
    </row>
    <row r="179" spans="1:7" s="19" customFormat="1" x14ac:dyDescent="0.3">
      <c r="A179" s="23"/>
      <c r="B179" s="24"/>
      <c r="C179" s="24"/>
      <c r="D179" s="25"/>
      <c r="G179" s="105"/>
    </row>
    <row r="180" spans="1:7" ht="19.5" x14ac:dyDescent="0.4">
      <c r="A180" s="346" t="s">
        <v>78</v>
      </c>
      <c r="B180" s="347"/>
      <c r="C180" s="347"/>
      <c r="D180" s="347"/>
      <c r="E180" s="347"/>
      <c r="F180" s="347"/>
    </row>
    <row r="181" spans="1:7" x14ac:dyDescent="0.3">
      <c r="A181" s="31" t="s">
        <v>315</v>
      </c>
      <c r="B181" s="73">
        <v>0</v>
      </c>
      <c r="C181" s="73"/>
      <c r="D181" s="74"/>
      <c r="E181" s="74"/>
      <c r="F181" s="73"/>
    </row>
    <row r="182" spans="1:7" x14ac:dyDescent="0.3">
      <c r="A182" s="39" t="s">
        <v>220</v>
      </c>
      <c r="B182" s="73">
        <v>0</v>
      </c>
      <c r="C182" s="73"/>
      <c r="D182" s="74"/>
      <c r="E182" s="52"/>
      <c r="F182" s="73"/>
    </row>
    <row r="183" spans="1:7" x14ac:dyDescent="0.3">
      <c r="A183" s="14" t="s">
        <v>88</v>
      </c>
      <c r="B183" s="73">
        <v>0</v>
      </c>
      <c r="C183" s="73"/>
      <c r="D183" s="74"/>
      <c r="E183" s="73"/>
      <c r="F183" s="73"/>
    </row>
    <row r="184" spans="1:7" x14ac:dyDescent="0.3">
      <c r="A184" s="17" t="s">
        <v>238</v>
      </c>
      <c r="B184" s="73">
        <v>0</v>
      </c>
      <c r="C184" s="73"/>
      <c r="D184" s="74"/>
      <c r="E184" s="73"/>
      <c r="F184" s="73"/>
    </row>
    <row r="185" spans="1:7" x14ac:dyDescent="0.3">
      <c r="A185" s="14" t="s">
        <v>309</v>
      </c>
      <c r="B185" s="73">
        <v>0</v>
      </c>
      <c r="C185" s="73"/>
      <c r="D185" s="74"/>
      <c r="E185" s="73"/>
      <c r="F185" s="73"/>
    </row>
    <row r="186" spans="1:7" x14ac:dyDescent="0.3">
      <c r="A186" s="348" t="s">
        <v>36</v>
      </c>
      <c r="B186" s="349"/>
      <c r="C186" s="350"/>
      <c r="D186" s="289">
        <f>SUM(B181:C185)</f>
        <v>0</v>
      </c>
    </row>
    <row r="187" spans="1:7" x14ac:dyDescent="0.3">
      <c r="A187" s="348" t="s">
        <v>295</v>
      </c>
      <c r="B187" s="349"/>
      <c r="C187" s="350"/>
      <c r="D187" s="288">
        <f>D186/(COUNT(B181:C185)*2)</f>
        <v>0</v>
      </c>
    </row>
    <row r="188" spans="1:7" s="19" customFormat="1" x14ac:dyDescent="0.3">
      <c r="A188" s="23"/>
      <c r="B188" s="24"/>
      <c r="C188" s="24"/>
      <c r="D188" s="25"/>
      <c r="G188" s="105"/>
    </row>
    <row r="189" spans="1:7" ht="19.5" x14ac:dyDescent="0.4">
      <c r="A189" s="346" t="s">
        <v>216</v>
      </c>
      <c r="B189" s="347"/>
      <c r="C189" s="347"/>
      <c r="D189" s="347"/>
      <c r="E189" s="347"/>
      <c r="F189" s="347"/>
    </row>
    <row r="190" spans="1:7" x14ac:dyDescent="0.3">
      <c r="A190" s="31" t="s">
        <v>370</v>
      </c>
      <c r="B190" s="73">
        <v>0</v>
      </c>
      <c r="C190" s="73"/>
      <c r="D190" s="73"/>
      <c r="E190" s="73"/>
      <c r="F190" s="73"/>
      <c r="G190" s="12"/>
    </row>
    <row r="191" spans="1:7" ht="18" x14ac:dyDescent="0.35">
      <c r="A191" s="50" t="s">
        <v>316</v>
      </c>
      <c r="B191" s="73" t="s">
        <v>32</v>
      </c>
      <c r="C191" s="99" t="str">
        <f>IF(B191=0, -5, "0")</f>
        <v>0</v>
      </c>
      <c r="D191" s="73"/>
      <c r="E191" s="73"/>
      <c r="F191" s="73"/>
    </row>
    <row r="192" spans="1:7" x14ac:dyDescent="0.3">
      <c r="A192" s="17" t="s">
        <v>311</v>
      </c>
      <c r="B192" s="73">
        <v>0</v>
      </c>
      <c r="C192" s="73"/>
      <c r="D192" s="73"/>
      <c r="E192" s="73"/>
      <c r="F192" s="73"/>
    </row>
    <row r="193" spans="1:6" x14ac:dyDescent="0.3">
      <c r="A193" s="40" t="s">
        <v>189</v>
      </c>
      <c r="B193" s="73">
        <v>0</v>
      </c>
      <c r="C193" s="73"/>
      <c r="D193" s="73"/>
      <c r="E193" s="73"/>
      <c r="F193" s="73"/>
    </row>
    <row r="194" spans="1:6" x14ac:dyDescent="0.3">
      <c r="A194" s="348" t="s">
        <v>36</v>
      </c>
      <c r="B194" s="349"/>
      <c r="C194" s="350"/>
      <c r="D194" s="259">
        <f>SUM(B190:C193)</f>
        <v>0</v>
      </c>
    </row>
    <row r="195" spans="1:6" x14ac:dyDescent="0.3">
      <c r="A195" s="348" t="s">
        <v>295</v>
      </c>
      <c r="B195" s="349"/>
      <c r="C195" s="350"/>
      <c r="D195" s="288">
        <f>D194/(COUNT(B190:C193)*2)</f>
        <v>0</v>
      </c>
    </row>
    <row r="197" spans="1:6" ht="18" x14ac:dyDescent="0.35">
      <c r="A197" s="47" t="s">
        <v>246</v>
      </c>
      <c r="B197" s="46"/>
      <c r="C197" s="46"/>
      <c r="D197" s="239" t="e">
        <f>E197*100/F197</f>
        <v>#DIV/0!</v>
      </c>
      <c r="E197" s="231">
        <f>COUNTIF('A3 Technique'!F17:F193,"ok")</f>
        <v>0</v>
      </c>
      <c r="F197" s="232">
        <f>COUNTA('A3 Technique'!F17:F193)</f>
        <v>0</v>
      </c>
    </row>
    <row r="198" spans="1:6" ht="22.5" x14ac:dyDescent="0.3">
      <c r="A198" s="263" t="s">
        <v>322</v>
      </c>
      <c r="B198" s="284"/>
      <c r="C198" s="285"/>
      <c r="D198" s="286">
        <f>SUM(D194,D186,D177,D169,D161,D63,D52,D33,D22,D118,D149,D133,D102,D84,D42)</f>
        <v>0</v>
      </c>
    </row>
    <row r="199" spans="1:6" ht="22.5" x14ac:dyDescent="0.3">
      <c r="A199" s="263" t="s">
        <v>323</v>
      </c>
      <c r="B199" s="284"/>
      <c r="C199" s="285"/>
      <c r="D199" s="287">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8</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Quali-Consult</cp:lastModifiedBy>
  <cp:lastPrinted>2018-02-22T14:54:44Z</cp:lastPrinted>
  <dcterms:created xsi:type="dcterms:W3CDTF">2015-10-03T07:44:26Z</dcterms:created>
  <dcterms:modified xsi:type="dcterms:W3CDTF">2018-04-19T11:57:37Z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