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4.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8.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D:\QLC\01-Clients QLC\3-GRANDE DISTRIBUTION\UHD Carrefour Qualité\2017\Audits entrepots\03-mars 2017\Tunis\"/>
    </mc:Choice>
  </mc:AlternateContent>
  <bookViews>
    <workbookView xWindow="0" yWindow="0" windowWidth="20490" windowHeight="7755" tabRatio="885"/>
  </bookViews>
  <sheets>
    <sheet name="Page de garde" sheetId="2" r:id="rId1"/>
    <sheet name="jui_15" sheetId="54" state="hidden" r:id="rId2"/>
    <sheet name="Janvier_17" sheetId="58" r:id="rId3"/>
    <sheet name="Mars_17" sheetId="78" r:id="rId4"/>
    <sheet name="Plan d'action" sheetId="5" r:id="rId5"/>
    <sheet name="Mai_17" sheetId="80" r:id="rId6"/>
    <sheet name="juillet_17 " sheetId="81" r:id="rId7"/>
    <sheet name="septembre_17  " sheetId="82" r:id="rId8"/>
    <sheet name="novembre_17" sheetId="83" r:id="rId9"/>
  </sheets>
  <definedNames>
    <definedName name="_xlnm.Print_Area" localSheetId="1">jui_15!$A$1:$J$410</definedName>
    <definedName name="_xlnm.Print_Area" localSheetId="0">'Page de garde'!$A$1:$J$135</definedName>
    <definedName name="_xlnm.Print_Area" localSheetId="4">'Plan d''action'!$A$1:$H$172</definedName>
  </definedNames>
  <calcPr calcId="152511"/>
</workbook>
</file>

<file path=xl/calcChain.xml><?xml version="1.0" encoding="utf-8"?>
<calcChain xmlns="http://schemas.openxmlformats.org/spreadsheetml/2006/main">
  <c r="H370" i="83" l="1"/>
  <c r="H371" i="83" s="1"/>
  <c r="H351" i="83"/>
  <c r="H352" i="83" s="1"/>
  <c r="H339" i="83"/>
  <c r="H340" i="83" s="1"/>
  <c r="H319" i="83"/>
  <c r="H320" i="83" s="1"/>
  <c r="H296" i="83"/>
  <c r="H299" i="83" s="1"/>
  <c r="H301" i="83" s="1"/>
  <c r="D27" i="83" s="1"/>
  <c r="E27" i="83" s="1"/>
  <c r="H279" i="83"/>
  <c r="H282" i="83" s="1"/>
  <c r="H284" i="83" s="1"/>
  <c r="D26" i="83" s="1"/>
  <c r="E26" i="83" s="1"/>
  <c r="H271" i="83"/>
  <c r="H272" i="83" s="1"/>
  <c r="H258" i="83"/>
  <c r="H259" i="83" s="1"/>
  <c r="H243" i="83"/>
  <c r="H244" i="83" s="1"/>
  <c r="H216" i="83"/>
  <c r="H217" i="83" s="1"/>
  <c r="H207" i="83"/>
  <c r="H208" i="83" s="1"/>
  <c r="H195" i="83"/>
  <c r="H196" i="83" s="1"/>
  <c r="H183" i="83"/>
  <c r="H184" i="83" s="1"/>
  <c r="H158" i="83"/>
  <c r="H161" i="83" s="1"/>
  <c r="H163" i="83" s="1"/>
  <c r="D24" i="83" s="1"/>
  <c r="E24" i="83" s="1"/>
  <c r="H148" i="83"/>
  <c r="H149" i="83" s="1"/>
  <c r="H139" i="83"/>
  <c r="H140" i="83" s="1"/>
  <c r="H131" i="83"/>
  <c r="H132" i="83" s="1"/>
  <c r="H123" i="83"/>
  <c r="H124" i="83" s="1"/>
  <c r="H115" i="83"/>
  <c r="H116" i="83" s="1"/>
  <c r="H106" i="83"/>
  <c r="H107" i="83" s="1"/>
  <c r="H89" i="83"/>
  <c r="H90" i="83" s="1"/>
  <c r="H78" i="83"/>
  <c r="H379" i="83" s="1"/>
  <c r="H381" i="83" s="1"/>
  <c r="A24" i="83" s="1"/>
  <c r="B24" i="83" s="1"/>
  <c r="H370" i="82"/>
  <c r="H371" i="82" s="1"/>
  <c r="H351" i="82"/>
  <c r="H352" i="82" s="1"/>
  <c r="H339" i="82"/>
  <c r="H340" i="82" s="1"/>
  <c r="H319" i="82"/>
  <c r="H320" i="82" s="1"/>
  <c r="H296" i="82"/>
  <c r="H299" i="82" s="1"/>
  <c r="H301" i="82" s="1"/>
  <c r="D27" i="82" s="1"/>
  <c r="E27" i="82" s="1"/>
  <c r="H279" i="82"/>
  <c r="H282" i="82" s="1"/>
  <c r="H284" i="82" s="1"/>
  <c r="D26" i="82" s="1"/>
  <c r="E26" i="82" s="1"/>
  <c r="H271" i="82"/>
  <c r="H272" i="82" s="1"/>
  <c r="H258" i="82"/>
  <c r="H259" i="82" s="1"/>
  <c r="H243" i="82"/>
  <c r="H244" i="82" s="1"/>
  <c r="H216" i="82"/>
  <c r="H217" i="82" s="1"/>
  <c r="H207" i="82"/>
  <c r="H208" i="82" s="1"/>
  <c r="H195" i="82"/>
  <c r="H196" i="82" s="1"/>
  <c r="H183" i="82"/>
  <c r="H184" i="82" s="1"/>
  <c r="H158" i="82"/>
  <c r="H161" i="82" s="1"/>
  <c r="H163" i="82" s="1"/>
  <c r="D24" i="82" s="1"/>
  <c r="E24" i="82" s="1"/>
  <c r="H148" i="82"/>
  <c r="H149" i="82" s="1"/>
  <c r="H139" i="82"/>
  <c r="H140" i="82" s="1"/>
  <c r="H131" i="82"/>
  <c r="H132" i="82" s="1"/>
  <c r="H123" i="82"/>
  <c r="H124" i="82" s="1"/>
  <c r="H115" i="82"/>
  <c r="H116" i="82" s="1"/>
  <c r="H106" i="82"/>
  <c r="H107" i="82" s="1"/>
  <c r="H89" i="82"/>
  <c r="H90" i="82" s="1"/>
  <c r="H78" i="82"/>
  <c r="H379" i="82" s="1"/>
  <c r="H381" i="82" s="1"/>
  <c r="A24" i="82" s="1"/>
  <c r="B24" i="82" s="1"/>
  <c r="H370" i="81"/>
  <c r="H371" i="81" s="1"/>
  <c r="H351" i="81"/>
  <c r="H352" i="81" s="1"/>
  <c r="H339" i="81"/>
  <c r="H340" i="81" s="1"/>
  <c r="H319" i="81"/>
  <c r="H320" i="81" s="1"/>
  <c r="H296" i="81"/>
  <c r="H299" i="81" s="1"/>
  <c r="H301" i="81" s="1"/>
  <c r="D27" i="81" s="1"/>
  <c r="E27" i="81" s="1"/>
  <c r="H279" i="81"/>
  <c r="H282" i="81" s="1"/>
  <c r="H284" i="81" s="1"/>
  <c r="D26" i="81" s="1"/>
  <c r="E26" i="81" s="1"/>
  <c r="H271" i="81"/>
  <c r="H272" i="81" s="1"/>
  <c r="H258" i="81"/>
  <c r="H259" i="81" s="1"/>
  <c r="H243" i="81"/>
  <c r="H244" i="81" s="1"/>
  <c r="H216" i="81"/>
  <c r="H217" i="81" s="1"/>
  <c r="H207" i="81"/>
  <c r="H208" i="81" s="1"/>
  <c r="H195" i="81"/>
  <c r="H196" i="81" s="1"/>
  <c r="H183" i="81"/>
  <c r="H184" i="81" s="1"/>
  <c r="H158" i="81"/>
  <c r="H161" i="81" s="1"/>
  <c r="H163" i="81" s="1"/>
  <c r="D24" i="81" s="1"/>
  <c r="E24" i="81" s="1"/>
  <c r="H148" i="81"/>
  <c r="H149" i="81" s="1"/>
  <c r="H139" i="81"/>
  <c r="H140" i="81" s="1"/>
  <c r="H131" i="81"/>
  <c r="H132" i="81" s="1"/>
  <c r="H123" i="81"/>
  <c r="H124" i="81" s="1"/>
  <c r="H115" i="81"/>
  <c r="H116" i="81" s="1"/>
  <c r="H106" i="81"/>
  <c r="H107" i="81" s="1"/>
  <c r="H89" i="81"/>
  <c r="H90" i="81" s="1"/>
  <c r="H78" i="81"/>
  <c r="H379" i="81" s="1"/>
  <c r="H381" i="81" s="1"/>
  <c r="A24" i="81" s="1"/>
  <c r="B24" i="81" s="1"/>
  <c r="H370" i="80"/>
  <c r="H371" i="80" s="1"/>
  <c r="H351" i="80"/>
  <c r="H352" i="80" s="1"/>
  <c r="H339" i="80"/>
  <c r="H340" i="80" s="1"/>
  <c r="H319" i="80"/>
  <c r="H320" i="80" s="1"/>
  <c r="H296" i="80"/>
  <c r="H299" i="80" s="1"/>
  <c r="H301" i="80" s="1"/>
  <c r="D27" i="80" s="1"/>
  <c r="E27" i="80" s="1"/>
  <c r="H279" i="80"/>
  <c r="H282" i="80" s="1"/>
  <c r="H284" i="80" s="1"/>
  <c r="D26" i="80" s="1"/>
  <c r="E26" i="80" s="1"/>
  <c r="H271" i="80"/>
  <c r="H272" i="80" s="1"/>
  <c r="H258" i="80"/>
  <c r="H259" i="80" s="1"/>
  <c r="H243" i="80"/>
  <c r="H244" i="80" s="1"/>
  <c r="H216" i="80"/>
  <c r="H217" i="80" s="1"/>
  <c r="H207" i="80"/>
  <c r="H208" i="80" s="1"/>
  <c r="H195" i="80"/>
  <c r="H196" i="80" s="1"/>
  <c r="H183" i="80"/>
  <c r="H184" i="80" s="1"/>
  <c r="H158" i="80"/>
  <c r="H161" i="80" s="1"/>
  <c r="H163" i="80" s="1"/>
  <c r="D24" i="80" s="1"/>
  <c r="E24" i="80" s="1"/>
  <c r="H148" i="80"/>
  <c r="H149" i="80" s="1"/>
  <c r="H139" i="80"/>
  <c r="H140" i="80" s="1"/>
  <c r="H131" i="80"/>
  <c r="H132" i="80" s="1"/>
  <c r="H123" i="80"/>
  <c r="H124" i="80" s="1"/>
  <c r="H115" i="80"/>
  <c r="H116" i="80" s="1"/>
  <c r="H106" i="80"/>
  <c r="H107" i="80" s="1"/>
  <c r="H89" i="80"/>
  <c r="H90" i="80" s="1"/>
  <c r="H78" i="80"/>
  <c r="H379" i="80" s="1"/>
  <c r="H381" i="80" s="1"/>
  <c r="A24" i="80" s="1"/>
  <c r="B24" i="80" s="1"/>
  <c r="H219" i="83" l="1"/>
  <c r="H221" i="83" s="1"/>
  <c r="D25" i="83" s="1"/>
  <c r="E25" i="83" s="1"/>
  <c r="H374" i="83"/>
  <c r="H376" i="83" s="1"/>
  <c r="D28" i="83" s="1"/>
  <c r="E28" i="83" s="1"/>
  <c r="H79" i="83"/>
  <c r="H159" i="83"/>
  <c r="H280" i="83"/>
  <c r="H297" i="83"/>
  <c r="H219" i="82"/>
  <c r="H221" i="82" s="1"/>
  <c r="D25" i="82" s="1"/>
  <c r="E25" i="82" s="1"/>
  <c r="H374" i="82"/>
  <c r="H376" i="82" s="1"/>
  <c r="D28" i="82" s="1"/>
  <c r="E28" i="82" s="1"/>
  <c r="H79" i="82"/>
  <c r="H159" i="82"/>
  <c r="H280" i="82"/>
  <c r="H297" i="82"/>
  <c r="H219" i="81"/>
  <c r="H221" i="81" s="1"/>
  <c r="D25" i="81" s="1"/>
  <c r="E25" i="81" s="1"/>
  <c r="H374" i="81"/>
  <c r="H376" i="81" s="1"/>
  <c r="D28" i="81" s="1"/>
  <c r="E28" i="81" s="1"/>
  <c r="H79" i="81"/>
  <c r="H159" i="81"/>
  <c r="H280" i="81"/>
  <c r="H297" i="81"/>
  <c r="H219" i="80"/>
  <c r="H221" i="80" s="1"/>
  <c r="D25" i="80" s="1"/>
  <c r="E25" i="80" s="1"/>
  <c r="H374" i="80"/>
  <c r="H376" i="80" s="1"/>
  <c r="D28" i="80" s="1"/>
  <c r="E28" i="80" s="1"/>
  <c r="H79" i="80"/>
  <c r="H159" i="80"/>
  <c r="H280" i="80"/>
  <c r="H297" i="80"/>
  <c r="H370" i="78" l="1"/>
  <c r="H371" i="78" s="1"/>
  <c r="H351" i="78"/>
  <c r="H339" i="78"/>
  <c r="H340" i="78" s="1"/>
  <c r="H319" i="78"/>
  <c r="H320" i="78" s="1"/>
  <c r="H296" i="78"/>
  <c r="H297" i="78" s="1"/>
  <c r="H279" i="78"/>
  <c r="H271" i="78"/>
  <c r="H272" i="78" s="1"/>
  <c r="H258" i="78"/>
  <c r="H259" i="78"/>
  <c r="H243" i="78"/>
  <c r="H244" i="78" s="1"/>
  <c r="H216" i="78"/>
  <c r="H217" i="78" s="1"/>
  <c r="H207" i="78"/>
  <c r="H208" i="78" s="1"/>
  <c r="H195" i="78"/>
  <c r="H196" i="78" s="1"/>
  <c r="H183" i="78"/>
  <c r="H158" i="78"/>
  <c r="H159" i="78" s="1"/>
  <c r="H148" i="78"/>
  <c r="H149" i="78" s="1"/>
  <c r="H139" i="78"/>
  <c r="H140" i="78" s="1"/>
  <c r="H131" i="78"/>
  <c r="H132" i="78" s="1"/>
  <c r="H123" i="78"/>
  <c r="H124" i="78"/>
  <c r="H115" i="78"/>
  <c r="H116" i="78" s="1"/>
  <c r="H106" i="78"/>
  <c r="H107" i="78" s="1"/>
  <c r="H89" i="78"/>
  <c r="H90" i="78" s="1"/>
  <c r="H78" i="78"/>
  <c r="H79" i="78" s="1"/>
  <c r="H370" i="58"/>
  <c r="H371" i="58" s="1"/>
  <c r="H351" i="58"/>
  <c r="H352" i="58" s="1"/>
  <c r="H339" i="58"/>
  <c r="H340" i="58" s="1"/>
  <c r="H319" i="58"/>
  <c r="H320" i="58" s="1"/>
  <c r="H296" i="58"/>
  <c r="H297" i="58" s="1"/>
  <c r="H279" i="58"/>
  <c r="H280" i="58" s="1"/>
  <c r="H271" i="58"/>
  <c r="H272" i="58"/>
  <c r="H258" i="58"/>
  <c r="H259" i="58" s="1"/>
  <c r="H243" i="58"/>
  <c r="H244" i="58" s="1"/>
  <c r="H216" i="58"/>
  <c r="H217" i="58" s="1"/>
  <c r="H207" i="58"/>
  <c r="H208" i="58"/>
  <c r="H195" i="58"/>
  <c r="H196" i="58" s="1"/>
  <c r="H183" i="58"/>
  <c r="H184" i="58" s="1"/>
  <c r="H158" i="58"/>
  <c r="H159" i="58" s="1"/>
  <c r="H148" i="58"/>
  <c r="H149" i="58" s="1"/>
  <c r="H139" i="58"/>
  <c r="H140" i="58" s="1"/>
  <c r="H131" i="58"/>
  <c r="H132" i="58" s="1"/>
  <c r="H123" i="58"/>
  <c r="H124" i="58"/>
  <c r="H115" i="58"/>
  <c r="H116" i="58" s="1"/>
  <c r="H106" i="58"/>
  <c r="H107" i="58" s="1"/>
  <c r="H89" i="58"/>
  <c r="H78" i="58"/>
  <c r="H79" i="58" s="1"/>
  <c r="H372" i="54"/>
  <c r="H376" i="54"/>
  <c r="H378" i="54"/>
  <c r="D28" i="54"/>
  <c r="E28" i="54"/>
  <c r="H352" i="54"/>
  <c r="H353" i="54"/>
  <c r="H339" i="54"/>
  <c r="H340" i="54"/>
  <c r="H318" i="54"/>
  <c r="H319" i="54"/>
  <c r="H297" i="54"/>
  <c r="H196" i="54"/>
  <c r="H296" i="54"/>
  <c r="H299" i="54"/>
  <c r="H301" i="54"/>
  <c r="D27" i="54"/>
  <c r="E27" i="54"/>
  <c r="H279" i="54"/>
  <c r="H282" i="54"/>
  <c r="H284" i="54"/>
  <c r="D26" i="54"/>
  <c r="E26" i="54"/>
  <c r="H271" i="54"/>
  <c r="H272" i="54"/>
  <c r="H258" i="54"/>
  <c r="H259" i="54"/>
  <c r="H243" i="54"/>
  <c r="H244" i="54"/>
  <c r="H216" i="54"/>
  <c r="H217" i="54"/>
  <c r="H207" i="54"/>
  <c r="H208" i="54"/>
  <c r="H195" i="54"/>
  <c r="H183" i="54"/>
  <c r="H184" i="54"/>
  <c r="H158" i="54"/>
  <c r="H159" i="54"/>
  <c r="H148" i="54"/>
  <c r="H149" i="54"/>
  <c r="H139" i="54"/>
  <c r="H140" i="54"/>
  <c r="H131" i="54"/>
  <c r="H132" i="54"/>
  <c r="H123" i="54"/>
  <c r="H124" i="54"/>
  <c r="H115" i="54"/>
  <c r="H116" i="54"/>
  <c r="H106" i="54"/>
  <c r="H107" i="54"/>
  <c r="H89" i="54"/>
  <c r="H90" i="54"/>
  <c r="H78" i="54"/>
  <c r="H381" i="54"/>
  <c r="H383" i="54"/>
  <c r="A24" i="54"/>
  <c r="B24" i="54"/>
  <c r="H161" i="54"/>
  <c r="H163" i="54"/>
  <c r="D24" i="54"/>
  <c r="E24" i="54"/>
  <c r="H219" i="54"/>
  <c r="H221" i="54"/>
  <c r="D25" i="54"/>
  <c r="E25" i="54"/>
  <c r="H219" i="58"/>
  <c r="H221" i="58" s="1"/>
  <c r="D25" i="58" s="1"/>
  <c r="E25" i="58" s="1"/>
  <c r="H79" i="54"/>
  <c r="H280" i="54"/>
  <c r="H373" i="54"/>
  <c r="H299" i="78"/>
  <c r="H301" i="78" s="1"/>
  <c r="D27" i="78" s="1"/>
  <c r="E27" i="78" s="1"/>
  <c r="H282" i="78" l="1"/>
  <c r="H284" i="78" s="1"/>
  <c r="D26" i="78" s="1"/>
  <c r="E26" i="78" s="1"/>
  <c r="H374" i="58"/>
  <c r="H376" i="58" s="1"/>
  <c r="D28" i="58" s="1"/>
  <c r="E28" i="58" s="1"/>
  <c r="H299" i="58"/>
  <c r="H301" i="58" s="1"/>
  <c r="D27" i="58" s="1"/>
  <c r="E27" i="58" s="1"/>
  <c r="H282" i="58"/>
  <c r="H284" i="58" s="1"/>
  <c r="D26" i="58" s="1"/>
  <c r="E26" i="58" s="1"/>
  <c r="H161" i="58"/>
  <c r="H163" i="58" s="1"/>
  <c r="D24" i="58" s="1"/>
  <c r="E24" i="58" s="1"/>
  <c r="H90" i="58"/>
  <c r="H379" i="58"/>
  <c r="H381" i="58" s="1"/>
  <c r="A24" i="58" s="1"/>
  <c r="B24" i="58" s="1"/>
  <c r="H374" i="78"/>
  <c r="H376" i="78" s="1"/>
  <c r="D28" i="78" s="1"/>
  <c r="E28" i="78" s="1"/>
  <c r="H352" i="78"/>
  <c r="H280" i="78"/>
  <c r="H219" i="78"/>
  <c r="H221" i="78" s="1"/>
  <c r="D25" i="78" s="1"/>
  <c r="E25" i="78" s="1"/>
  <c r="H184" i="78"/>
  <c r="H161" i="78"/>
  <c r="H163" i="78" s="1"/>
  <c r="D24" i="78" s="1"/>
  <c r="E24" i="78" s="1"/>
  <c r="H379" i="78"/>
  <c r="H381" i="78" s="1"/>
  <c r="A24" i="78" s="1"/>
  <c r="B24" i="78" s="1"/>
</calcChain>
</file>

<file path=xl/sharedStrings.xml><?xml version="1.0" encoding="utf-8"?>
<sst xmlns="http://schemas.openxmlformats.org/spreadsheetml/2006/main" count="3861" uniqueCount="414">
  <si>
    <t>CHECK-LIST</t>
  </si>
  <si>
    <t>COTATION</t>
  </si>
  <si>
    <t>N.O</t>
  </si>
  <si>
    <t>Observations</t>
  </si>
  <si>
    <t>Score partiel</t>
  </si>
  <si>
    <t>Taux partiel de conformité</t>
  </si>
  <si>
    <t xml:space="preserve"> </t>
  </si>
  <si>
    <t>Date du dernier audit</t>
  </si>
  <si>
    <r>
      <t xml:space="preserve">Taux de conformité : </t>
    </r>
    <r>
      <rPr>
        <b/>
        <sz val="12"/>
        <rFont val="Century Gothic"/>
        <family val="2"/>
      </rPr>
      <t>TC &gt; 85 %</t>
    </r>
    <r>
      <rPr>
        <sz val="12"/>
        <rFont val="Century Gothic"/>
        <family val="2"/>
      </rPr>
      <t xml:space="preserve"> situation correcte. Il ne faut pas relâcher le suivi. Les actions d’amélioration sont nécessaires.</t>
    </r>
  </si>
  <si>
    <r>
      <t xml:space="preserve">Taux de conformité : </t>
    </r>
    <r>
      <rPr>
        <b/>
        <sz val="12"/>
        <rFont val="Century Gothic"/>
        <family val="2"/>
      </rPr>
      <t>67% &lt;  TC &lt; 85 %</t>
    </r>
    <r>
      <rPr>
        <sz val="12"/>
        <rFont val="Century Gothic"/>
        <family val="2"/>
      </rPr>
      <t xml:space="preserve"> situation partiellement défaillante. Cette situation nécessite un suivi pour corriger les défaillances constatées.</t>
    </r>
  </si>
  <si>
    <r>
      <t xml:space="preserve">Taux de conformité : </t>
    </r>
    <r>
      <rPr>
        <b/>
        <sz val="12"/>
        <rFont val="Century Gothic"/>
        <family val="2"/>
      </rPr>
      <t>50 % &lt;  TC &lt; 67 %</t>
    </r>
    <r>
      <rPr>
        <sz val="12"/>
        <rFont val="Century Gothic"/>
        <family val="2"/>
      </rPr>
      <t xml:space="preserve"> situation défaillante et risque à ne pas écarter. Cette situation nécessite un suivi rigoureux pour corriger les défaillances constatées.</t>
    </r>
  </si>
  <si>
    <r>
      <t xml:space="preserve">Taux de conformité : </t>
    </r>
    <r>
      <rPr>
        <b/>
        <sz val="12"/>
        <rFont val="Century Gothic"/>
        <family val="2"/>
      </rPr>
      <t>30 % &lt;  TC &lt; 50 %</t>
    </r>
    <r>
      <rPr>
        <sz val="12"/>
        <rFont val="Century Gothic"/>
        <family val="2"/>
      </rPr>
      <t xml:space="preserve"> situation grave et risque élevé et potentiel. Ceci nécessite une intervention rapide et un suivi pour redresser la situation.</t>
    </r>
  </si>
  <si>
    <t>janvier</t>
  </si>
  <si>
    <t>février</t>
  </si>
  <si>
    <t>mars</t>
  </si>
  <si>
    <t>avril</t>
  </si>
  <si>
    <t>mai</t>
  </si>
  <si>
    <t>juin</t>
  </si>
  <si>
    <t>juillet</t>
  </si>
  <si>
    <t>août</t>
  </si>
  <si>
    <t>septembre</t>
  </si>
  <si>
    <t>octobre</t>
  </si>
  <si>
    <t>novembre</t>
  </si>
  <si>
    <t>décembre</t>
  </si>
  <si>
    <t>MOIS</t>
  </si>
  <si>
    <t xml:space="preserve">Date d'audit </t>
  </si>
  <si>
    <t xml:space="preserve">Auditeur(s) </t>
  </si>
  <si>
    <t xml:space="preserve">Audit réalisé en présence de </t>
  </si>
  <si>
    <t>TGCA</t>
  </si>
  <si>
    <t>AUDIT HYGIENE / SECURITE DES ALIMENTS/QUALITE</t>
  </si>
  <si>
    <t>Adresse</t>
  </si>
  <si>
    <t>Etat des revêtements muraux et plafonds satisfaisant</t>
  </si>
  <si>
    <t>Etat des portes satisfaisant</t>
  </si>
  <si>
    <t>Equipement satisfaisant des sanitaires / vestiaires</t>
  </si>
  <si>
    <t>Propreté satisfaisante des sanitaires / vestiaires</t>
  </si>
  <si>
    <t>Interdiction de fumer dans les zones de transit et de stockage des aliments</t>
  </si>
  <si>
    <t>Absence de consommation d'aliments sur place</t>
  </si>
  <si>
    <t>Existence d'un contrat de nettoyage (pour l'externe) ou d'une équipe dédiée au nettoyage du site</t>
  </si>
  <si>
    <t>Utilisation de produits de nettoyage conformes</t>
  </si>
  <si>
    <t>Stockage des produits d'entretien hors zone alimentaire</t>
  </si>
  <si>
    <t>Existence d'un planning de nettoyage adapté</t>
  </si>
  <si>
    <t>Propreté des abords extérieurs</t>
  </si>
  <si>
    <t>Propreté des murs / plafonds</t>
  </si>
  <si>
    <t>Propreté zone stockage déchets</t>
  </si>
  <si>
    <t>Présence de matériel adapté pour le nettoyage de la zone déchets et palettes plastiques</t>
  </si>
  <si>
    <t>Poubelles conformes</t>
  </si>
  <si>
    <t>Existence d'un contrat de sanitation</t>
  </si>
  <si>
    <t>Archivage des avis de passage</t>
  </si>
  <si>
    <t>Absence de trace de nuisibles</t>
  </si>
  <si>
    <t>Absence d'animal domestique</t>
  </si>
  <si>
    <t>Suivi de l'étalonnage des thermomètres</t>
  </si>
  <si>
    <t>Respect et suivi du contrat d'entretien préventif froid</t>
  </si>
  <si>
    <t>Contrôle quotidien des températures enregistrées en entrepôt</t>
  </si>
  <si>
    <t>Existence d'une alarme visuelle ou sonore en cas d'incident</t>
  </si>
  <si>
    <t>Existence d'un classeur retrait / alerte</t>
  </si>
  <si>
    <t>Existence de zones de consignation</t>
  </si>
  <si>
    <t>Les produits concernés par ces retraits et alertes sont consignés</t>
  </si>
  <si>
    <t>Enregistrement de température des camions relevés périodiquement</t>
  </si>
  <si>
    <t>Des actions correctives ont été définies suite aux remarques de l'audit précédent</t>
  </si>
  <si>
    <t>Les actions correctives s'avèrent efficaces (preuves via indicateurs, procédures respectées...)</t>
  </si>
  <si>
    <t>Stockage des emballages dans une zone spécifique</t>
  </si>
  <si>
    <t>Nettoyage des "emballages" satisfaisant</t>
  </si>
  <si>
    <t>1. POINTS TRANSVERSES</t>
  </si>
  <si>
    <t>1.1. Etat des locaux</t>
  </si>
  <si>
    <t>1.2. Hygiène du personnel</t>
  </si>
  <si>
    <t>1.3. Propreté et entretien (assuré en interne / externe)</t>
  </si>
  <si>
    <t>1.4. Gestion des alertes / retraits produits</t>
  </si>
  <si>
    <t>2. PRODUITS FRAIS</t>
  </si>
  <si>
    <t>Présence d'un planning de réception</t>
  </si>
  <si>
    <t>Présence d'un thermomètre de contrôle</t>
  </si>
  <si>
    <t>Affichage des températures réglementaires</t>
  </si>
  <si>
    <t>Contrôle de l'état des camions effectué</t>
  </si>
  <si>
    <t>Contrôle des températures paroi ou ambiante du camion</t>
  </si>
  <si>
    <t>Contrôle, par sondage, de la température en surface</t>
  </si>
  <si>
    <t>Contrôle de l'état des produits effectué</t>
  </si>
  <si>
    <t>Enregistrement des contrôles à réception</t>
  </si>
  <si>
    <t>Enregistrement et archivage des refus</t>
  </si>
  <si>
    <t>Propreté des quais de réception / rideaux / zones de circulation</t>
  </si>
  <si>
    <t>Température conforme des quais de réception</t>
  </si>
  <si>
    <t>Portes de quai fermées quand il n'y a pas de camion à quai</t>
  </si>
  <si>
    <t>Propreté zones circulation</t>
  </si>
  <si>
    <t>Propreté zones sous les palettes</t>
  </si>
  <si>
    <t>Absence de stockage au sol</t>
  </si>
  <si>
    <t>Evacuation rapide de la casse accidentelle</t>
  </si>
  <si>
    <t>Absence de gerbage excessif</t>
  </si>
  <si>
    <t>Propreté zones de stockage</t>
  </si>
  <si>
    <t>Séparation physique de certains produits</t>
  </si>
  <si>
    <t>Température conforme</t>
  </si>
  <si>
    <t>Affichage des températures réglementaires en zone expédition</t>
  </si>
  <si>
    <t>Contrôle systématique de la température des parois ou ambiante du camions avant chargement</t>
  </si>
  <si>
    <t>Contrôle de la propreté et de l'état des camions</t>
  </si>
  <si>
    <t>Enregistrement des contrôles</t>
  </si>
  <si>
    <t>Propreté des quais d'expédition, rideaux, zones de circulation</t>
  </si>
  <si>
    <t>Le chargement ne commence que si la température ambiante de la caisse est inférieure ou égale à la température préconisée</t>
  </si>
  <si>
    <t>Existence d'une zone spécifique balisée pour retours magasins</t>
  </si>
  <si>
    <t>3. ACTIVITE FRUITS ET LEGUMES</t>
  </si>
  <si>
    <t>Présence de balances en bon état de fonctionnement</t>
  </si>
  <si>
    <t>Contrôle du poids</t>
  </si>
  <si>
    <t>Propreté des zones de stockage</t>
  </si>
  <si>
    <t>TAUX GLOBAL DE CONFORMITE</t>
  </si>
  <si>
    <t>POINTS RETIREES</t>
  </si>
  <si>
    <t>TAUX PARTIEL DE CONFORMITE</t>
  </si>
  <si>
    <t>TAUX GLOBAL DE CONFORMITE FINAL AJUSTE</t>
  </si>
  <si>
    <t>NOTATION / SCORING</t>
  </si>
  <si>
    <t>"0"</t>
  </si>
  <si>
    <t>Elément complètement défaillant</t>
  </si>
  <si>
    <t>"1"</t>
  </si>
  <si>
    <t>Elément partiellement conforme</t>
  </si>
  <si>
    <t>"2"</t>
  </si>
  <si>
    <t>Elément conforme</t>
  </si>
  <si>
    <t>ECHELLE DE COTATION</t>
  </si>
  <si>
    <t>Niveau E : Très grave</t>
  </si>
  <si>
    <r>
      <t xml:space="preserve">Taux de conformité : </t>
    </r>
    <r>
      <rPr>
        <b/>
        <sz val="12"/>
        <rFont val="Century Gothic"/>
        <family val="2"/>
      </rPr>
      <t>TC &lt; 30%</t>
    </r>
    <r>
      <rPr>
        <sz val="12"/>
        <rFont val="Century Gothic"/>
        <family val="2"/>
      </rPr>
      <t xml:space="preserve"> situation très grave et risque très élevé et réel. Cette situation nécessite des actions correctives urgentes.</t>
    </r>
  </si>
  <si>
    <t xml:space="preserve">Niveau D : Grave </t>
  </si>
  <si>
    <t>Niveau C : Défaillant</t>
  </si>
  <si>
    <t>Niveau B : Passable à améliorer</t>
  </si>
  <si>
    <t>Niveau A : Correct à améliorer</t>
  </si>
  <si>
    <t>4. Gestion du froid</t>
  </si>
  <si>
    <t>1.6. Actions correctives</t>
  </si>
  <si>
    <t>1.7. Traitement emballage</t>
  </si>
  <si>
    <t>1.8. Transport</t>
  </si>
  <si>
    <t>1.9. Protection contre les nuisibles</t>
  </si>
  <si>
    <t>Date de l'audit:</t>
  </si>
  <si>
    <t>Protection des denrées d'origine animale lors de livraison magasin</t>
  </si>
  <si>
    <t>Absence de risque d'insalubrité</t>
  </si>
  <si>
    <t>Contrôle des températures des parois ou ambiante du camion</t>
  </si>
  <si>
    <t>1.5. Livraison magasin</t>
  </si>
  <si>
    <r>
      <t>Les 5 points</t>
    </r>
    <r>
      <rPr>
        <b/>
        <sz val="20"/>
        <color indexed="62"/>
        <rFont val="Century Gothic"/>
        <family val="2"/>
      </rPr>
      <t xml:space="preserve"> prioritaires</t>
    </r>
    <r>
      <rPr>
        <b/>
        <sz val="18"/>
        <color indexed="62"/>
        <rFont val="Century Gothic"/>
        <family val="2"/>
      </rPr>
      <t>:</t>
    </r>
  </si>
  <si>
    <t>TAUX GLOBAL DE CONFORMITE FINAL</t>
  </si>
  <si>
    <t>TOTAL DES POINTS RETIRES</t>
  </si>
  <si>
    <t>Camions équipés de moyens d'enregistrement de température</t>
  </si>
  <si>
    <t xml:space="preserve">Nettoyage des camions conforme </t>
  </si>
  <si>
    <t>Absence de DLC dépassées en stock</t>
  </si>
  <si>
    <t>Archivage des enregistrements pendant 2 ans</t>
  </si>
  <si>
    <t>Propreté de la zone</t>
  </si>
  <si>
    <t>Absence de DLC dépassées (semi-conserves végétales et IVème gamme)</t>
  </si>
  <si>
    <t>Présence d'un thermomètre de contrôle (semi-conserves végétales et IVème gamme)</t>
  </si>
  <si>
    <t>Contrôle systématique de la température des parois ou ambiante des camions avant chargement</t>
  </si>
  <si>
    <t>Archivage des données de la centrale froid pendant 2 ans</t>
  </si>
  <si>
    <t>Existence d'une procédure en cas de déclenchement des alarmes lorsque les températures sont non conformes</t>
  </si>
  <si>
    <t>Les rubriques colorées en bleu turquoise : 
Si la note attribuée est "0", 1 point est retiré du Taux de conformité.</t>
  </si>
  <si>
    <t>Audit N°</t>
  </si>
  <si>
    <t>Suivi</t>
  </si>
  <si>
    <t>Proposition d'action</t>
  </si>
  <si>
    <t>Ecart</t>
  </si>
  <si>
    <t>Techq</t>
  </si>
  <si>
    <t>RESPONSABILITE</t>
  </si>
  <si>
    <t>Entrpt</t>
  </si>
  <si>
    <t>3.1. Réception fonctionnement</t>
  </si>
  <si>
    <t>3.2. Stockage / Eclatement / fonctionnement</t>
  </si>
  <si>
    <t>3.3. Expédition fonctionnement</t>
  </si>
  <si>
    <t>3.4. Gestion des produits non conformes / traitement emballage</t>
  </si>
  <si>
    <t>Propreté des quais de réception</t>
  </si>
  <si>
    <t>Température conforme du sas de réception</t>
  </si>
  <si>
    <t>2.1. Réception fonctionnement</t>
  </si>
  <si>
    <t>2.2. Stockage / Eclatement / fonctionnement</t>
  </si>
  <si>
    <t>2.3. Expédition fonctionnement</t>
  </si>
  <si>
    <t>2.4. Gestion des produits non conformes / traitement emballage</t>
  </si>
  <si>
    <t>Présence de planning de nettoyage des camions</t>
  </si>
  <si>
    <t>Vérification interne et externe (=enregistrement) et suivi de la prestation nettoyage</t>
  </si>
  <si>
    <t>Présence des affiches relatives aux BPH</t>
  </si>
  <si>
    <t>Propreté et état des tenues de travail</t>
  </si>
  <si>
    <t xml:space="preserve">Poinçonnage des balances </t>
  </si>
  <si>
    <t>X</t>
  </si>
  <si>
    <t>AUDIT ENTREPÔT UHD</t>
  </si>
  <si>
    <t>Etat des revêtements des sols satisfaisant</t>
  </si>
  <si>
    <t xml:space="preserve">Entrepôt </t>
  </si>
  <si>
    <t>Résultat: Classe B</t>
  </si>
  <si>
    <t>Entrepôt Tunis</t>
  </si>
  <si>
    <t>La porte du quai bas est non fonctionnelle.</t>
  </si>
  <si>
    <t>Réparer la porte</t>
  </si>
  <si>
    <t>Les opérateurs travaillent avec des chaussures de ville.</t>
  </si>
  <si>
    <t>Absence de savon liquide et de papier essuie-mains aux sanitaires.</t>
  </si>
  <si>
    <t>Prévoir le savon liquide et le papier essuie-mains.</t>
  </si>
  <si>
    <t>Présence de traces de moisissures aux plafonds et 
sur les évaporateurs.</t>
  </si>
  <si>
    <t>L'état de propreté des camions d'expédition est insatisfaisant.</t>
  </si>
  <si>
    <t>Renforcer le nettoyage des engins de transport.</t>
  </si>
  <si>
    <t>Prévoir des chaussures et des tenues adaptées.</t>
  </si>
  <si>
    <t xml:space="preserve">non </t>
  </si>
  <si>
    <t xml:space="preserve">Non </t>
  </si>
  <si>
    <t>NO</t>
  </si>
  <si>
    <t>Réparer la porte du quai.</t>
  </si>
  <si>
    <t>Prévoir une équipe externe dédiée pour le nettoyage 
des plafonds et des évaporateurs.</t>
  </si>
  <si>
    <t>Les plafonds et les évaporateurs des chambres froides présentent des piqûres de moisissures.</t>
  </si>
  <si>
    <t>La porte du quai bas est endommagée.</t>
  </si>
  <si>
    <t>Les enregistrements de contrôles des fruits et légumes n'était pas disponibles.</t>
  </si>
  <si>
    <t>Les traces de moisissures persistent sur les plafonds et les évaporateurs des chambres froides.</t>
  </si>
  <si>
    <t>L'état de propreté des palettes en plastique est insatisfaisant.</t>
  </si>
  <si>
    <t>Renforcer le nettoyage des palettes</t>
  </si>
  <si>
    <t>Le contrôle doit être réalisé et enregistré.</t>
  </si>
  <si>
    <t>Procéder à un nettoyage rigoureux pour ces équipements.</t>
  </si>
  <si>
    <t>Procéder à un nettoyage rigoureux.
Dresser un planning de nettoyage et e désinfection.</t>
  </si>
  <si>
    <t>Les portes du sas sont endommagées.</t>
  </si>
  <si>
    <t>Réparation</t>
  </si>
  <si>
    <t>Renforcer le nettoyage</t>
  </si>
  <si>
    <t>Assurer l'enregistrement des contrôles.</t>
  </si>
  <si>
    <t>Les produits (PLS) retour fournisseur ne sont pas enregistrés</t>
  </si>
  <si>
    <t xml:space="preserve">Assurer le suivi </t>
  </si>
  <si>
    <t>Renforcer la lutte contre les insectes volants.</t>
  </si>
  <si>
    <t>Perte de maîtrise des enregistrements concernant les fruits et légumes.</t>
  </si>
  <si>
    <t>Développement de mouches sur le quai de réception et dans le sas</t>
  </si>
  <si>
    <t>Le sol, plafonds et évaporateurs chambres froides PLS et FLEG sont souillés.</t>
  </si>
  <si>
    <t>5. Produits de la mer</t>
  </si>
  <si>
    <t>Propreté des surfaces de travail</t>
  </si>
  <si>
    <t>Respect du protocole de contrôle à la réception</t>
  </si>
  <si>
    <t>Etat global des caisses</t>
  </si>
  <si>
    <t>Absence de risque de contamination physique / chimique / allergène</t>
  </si>
  <si>
    <t>Gestion des déchets</t>
  </si>
  <si>
    <t>Les portes sont endommagées et maintenues ouvertes</t>
  </si>
  <si>
    <t>à réparer</t>
  </si>
  <si>
    <t>Entreposage des yaourts et pâtes de brik dans la chambre froide FLEG</t>
  </si>
  <si>
    <t>Respecter le plan de rangement des chambres froides</t>
  </si>
  <si>
    <t>Les caissons des produits de mer sont entreposés dans la chambre froide FLEG</t>
  </si>
  <si>
    <t>Prévoir une zone spécifique pour le stockage des caissons.</t>
  </si>
  <si>
    <t>Prévoir une zone à cet effet.</t>
  </si>
  <si>
    <t>Les travaux de réaménagement des sanitaires PLS sont suspendus</t>
  </si>
  <si>
    <t>Réparer les sanitaires.</t>
  </si>
  <si>
    <t>Portes des quais maintenues ouvertes</t>
  </si>
  <si>
    <t>Réparer le système de fermeture des portes.</t>
  </si>
  <si>
    <t>non ok</t>
  </si>
  <si>
    <t>ok</t>
  </si>
  <si>
    <t>Fournir les outils nécessaires et spécifiques.</t>
  </si>
  <si>
    <t>Stockage des produits de la mer non conformes sans identification</t>
  </si>
  <si>
    <t>Identifier chaque produit dans les locaux.</t>
  </si>
  <si>
    <t>Exiger les certificats de salubrité pour chaque produit.</t>
  </si>
  <si>
    <t>Les sanitaires sont en travaux depuis plus d'un mois</t>
  </si>
  <si>
    <t>Prévoir des sanitaires de remplacement.</t>
  </si>
  <si>
    <t>Utilisation d'un seau et d'une plaque de fer pour la manipulation de la glace et d'un mètre ruban pour la mesure des tailles des poissons.</t>
  </si>
  <si>
    <t>5.1. Réception</t>
  </si>
  <si>
    <t>Enregistrement des paramètres de contrôle à la réception</t>
  </si>
  <si>
    <t>Conservation des enregistrements pendant 2 ans</t>
  </si>
  <si>
    <t>Affichage des instructions relatives au contrôle à la réception</t>
  </si>
  <si>
    <t>Affichage des instrcutions relatives à l'hygiène</t>
  </si>
  <si>
    <t>Température du sas de réception</t>
  </si>
  <si>
    <t>Etat des sols et revêtements des murs dans le sas de réception</t>
  </si>
  <si>
    <t>Maintien des portes fermées en l'absence de réception</t>
  </si>
  <si>
    <t>5.2. Stockage</t>
  </si>
  <si>
    <t>Température de la chambre froide</t>
  </si>
  <si>
    <t>Etat des sols et revêtements des murs dans la chambre froide</t>
  </si>
  <si>
    <t>Maintien des portes fermées</t>
  </si>
  <si>
    <t>Hyginène et propreté des locaux de stockage</t>
  </si>
  <si>
    <t>Hygiène et manipulation de la glace</t>
  </si>
  <si>
    <t>Identification des fournisseurs</t>
  </si>
  <si>
    <t>Hygiène des caissons</t>
  </si>
  <si>
    <t>Etat des caisses entreposées</t>
  </si>
  <si>
    <t>Respect des conditions de stockage</t>
  </si>
  <si>
    <t>5.3. Expédition</t>
  </si>
  <si>
    <t>Préventions contre les croisements des flux</t>
  </si>
  <si>
    <t>Conformité des caissons à l'expédition</t>
  </si>
  <si>
    <t>Identification des caissons</t>
  </si>
  <si>
    <t>5.3. Hygiène et sécurité</t>
  </si>
  <si>
    <t>Hygiène des outils de manutention</t>
  </si>
  <si>
    <t>Respect de l'hygiène personnelle</t>
  </si>
  <si>
    <t>Conformité des lave-mains</t>
  </si>
  <si>
    <t xml:space="preserve">Etat des vestiaires et des sanitaires </t>
  </si>
  <si>
    <t>Etat de la station de dilution des produits de nettoyage</t>
  </si>
  <si>
    <t>Enregistrement des paramètres d'hygiène des locaux et du personnel</t>
  </si>
  <si>
    <t>Enregistrement des expéditions</t>
  </si>
  <si>
    <t>Enregistrement des températures de stockage</t>
  </si>
  <si>
    <t>Conformité du thermomètre mis à la disposition</t>
  </si>
  <si>
    <t>Présence de traces de nuisibles</t>
  </si>
  <si>
    <t>Enregistrement des passages de lutte contre les nuisibles</t>
  </si>
  <si>
    <t>Gestion des produit non conformes</t>
  </si>
  <si>
    <t>Hygiène des caissons prêts à être utilisés</t>
  </si>
  <si>
    <t>Conformité de la température de l'engin avant chargement</t>
  </si>
  <si>
    <t>Hygiène et propreté des locaux de réception</t>
  </si>
  <si>
    <t>Utilisation de caisses propres</t>
  </si>
  <si>
    <t>Entrepôt UHD Carrefour Sfax</t>
  </si>
  <si>
    <t>Affichage des instructions relatives à l'hygiène</t>
  </si>
  <si>
    <t>Hygiène et propreté des locaux de stockage</t>
  </si>
  <si>
    <t>Entrepôt UHD Carrefour Charguia Tunis</t>
  </si>
  <si>
    <t>Entrepôt UHD Carrefour Charguia-Tunis</t>
  </si>
  <si>
    <t>Absence d'enregistrement des contrôles des températures de stockage</t>
  </si>
  <si>
    <t>Enregistrer les températures de stockage au froid</t>
  </si>
  <si>
    <t>Ok PLS 
No FLEG</t>
  </si>
  <si>
    <t>Les contrôles du nettoyage et des paramètres de transport à l'expédition ne sont pas enregistrés</t>
  </si>
  <si>
    <t>Prévoir des tableaux pour enregistrer les contrôles des nettoyages et des paramètres de transport.</t>
  </si>
  <si>
    <t>OK paramètres de nettoyage</t>
  </si>
  <si>
    <t>Stockage de fromage dans la chambre froide des légumes (fromage réceptionné 3 jours auparavant).</t>
  </si>
  <si>
    <t>Interdire ces pratiques.</t>
  </si>
  <si>
    <t>OK</t>
  </si>
  <si>
    <t>Les portes des quais de réception ne sont pas fermées</t>
  </si>
  <si>
    <t>Réparer les mécanismes de fermeture des portes.</t>
  </si>
  <si>
    <t>Présence de sac de déchets stocké avec les produits à retourner</t>
  </si>
  <si>
    <t>Séparer les déchets des produits retour et des produits retrait.</t>
  </si>
  <si>
    <t>Absence de zone spécifique aux produits non-conformes dans la chambre froide des produits de la mer.</t>
  </si>
  <si>
    <t>Réception de produit sans certificat de salubrité</t>
  </si>
  <si>
    <t>Responsables départements</t>
  </si>
  <si>
    <t>Résultat: Classe C</t>
  </si>
  <si>
    <t/>
  </si>
  <si>
    <r>
      <rPr>
        <sz val="12"/>
        <rFont val="Century Gothic"/>
        <family val="2"/>
      </rPr>
      <t>Taux de conformité</t>
    </r>
    <r>
      <rPr>
        <b/>
        <sz val="12"/>
        <rFont val="Century Gothic"/>
        <family val="2"/>
      </rPr>
      <t> : 67% &lt;  TC &lt; 85 %</t>
    </r>
    <r>
      <rPr>
        <sz val="12"/>
        <rFont val="Century Gothic"/>
        <family val="2"/>
      </rPr>
      <t xml:space="preserve"> situation partiellement défaillante. Cette situation nécessite un suivi pour corriger les défaillances constatées.</t>
    </r>
  </si>
  <si>
    <t>Les plafonds des chambres froides FLEG et PLS étaient poussiéreux et présentaient des traces de moisissures.</t>
  </si>
  <si>
    <t>La zone de stockage des déchets n'est pas protégée.</t>
  </si>
  <si>
    <t>Correct</t>
  </si>
  <si>
    <t>Les documents de contrôle n'étaient pas disponibles.</t>
  </si>
  <si>
    <t>Les enregistrements de contrôle n'étaient pas disponibles.</t>
  </si>
  <si>
    <t>Propres</t>
  </si>
  <si>
    <t>Absence de papier essuie-mains.</t>
  </si>
  <si>
    <t>L'état de propreté du quai de réception est insatisfaisant.
Les rideaux à lanières étaient souillés et abîmés à plusieurs niveaux.</t>
  </si>
  <si>
    <t>Présence de mégots de cigarettes devant le quai de réception (remarque récurrente).</t>
  </si>
  <si>
    <t>Gestion des produits non conformes</t>
  </si>
  <si>
    <t>Propreté moyenne.</t>
  </si>
  <si>
    <t>Tech</t>
  </si>
  <si>
    <t>Absence d'enregistrements des contrôles.</t>
  </si>
  <si>
    <t>NON OK</t>
  </si>
  <si>
    <t>Etat de propreté satisfaisant.</t>
  </si>
  <si>
    <t>Assurer la séparation dans le temps entre les différentes opérations.</t>
  </si>
  <si>
    <t>La manche de la pelle à glace est démontée et utilisation d'un ancien bidon pour la manipulation de la glace.</t>
  </si>
  <si>
    <t>Le personnel chargé au secteur des produits de la mer manque de formation relative aux bonnes pratiques d'hygiène et de manipulation.</t>
  </si>
  <si>
    <t>Prévoir une formation au personnel en BPH.</t>
  </si>
  <si>
    <t>Absence d'alcool pour désinfection du thermomètre et présence de produits de nettoyage périmés.</t>
  </si>
  <si>
    <t>Prévoir les produits de nettoyage et désinfection adaptés.</t>
  </si>
  <si>
    <t>Les caissons retour magasin sont évacués à travers la chambre froide FLEG pendants la manipulation des produits PLS.</t>
  </si>
  <si>
    <t>Fixer la manche de la pelle à glace et interdire l'utilisation de matériau non apte au contact avec les aliments.</t>
  </si>
  <si>
    <t>Le faux plafond des sanitaires hommes étaient endommagé.</t>
  </si>
  <si>
    <t>Port de chaussures de ville.</t>
  </si>
  <si>
    <t>Propreté moyenne</t>
  </si>
  <si>
    <t>La porte du quai haut était maintenue ouverte à cause d'une panne. Les rideaux d'air étaient en marche.</t>
  </si>
  <si>
    <t>Les rideaux à lanières étaient souillés et abimés à plusieurs niveaux.</t>
  </si>
  <si>
    <t xml:space="preserve">En dépit de la protection, une partie du revêtement mural de la chambre froide FLEG était défoncée. Il y a possibilité d'infiltration des eaux pluviales à ce niveau.
La barrière métallique de la porte de la chambre froide PLS était défoncée.
</t>
  </si>
  <si>
    <t>La porte du quai bas était endommagée.</t>
  </si>
  <si>
    <t>Présence de poussière au plafond.
Les recoins de la chambre froide n'étaient pas propres.</t>
  </si>
  <si>
    <t>Présence d'un système de surveillance informé.</t>
  </si>
  <si>
    <t>Absence de procédure.</t>
  </si>
  <si>
    <t>T° su sas = 6°C; conforme</t>
  </si>
  <si>
    <t>Un responsable département a été récemment embauché; cet opérateur a de l'expérience sur terrain.</t>
  </si>
  <si>
    <t>La manche de la pelle à glace était démontée.</t>
  </si>
  <si>
    <t xml:space="preserve">Les poubelles étaient remplies de déchets et dépourvues de couvercles. </t>
  </si>
  <si>
    <t>La balance (PLS) était en panne.</t>
  </si>
  <si>
    <t xml:space="preserve">Stagnation d'eau pluviale et de la boue aux crevasses du quai de réception PLS.
Présence de fissures au revêtement du sol au sas PLS.
Les bordures de la balance PLS étaient crevassés. 
</t>
  </si>
  <si>
    <t>Les contrôle à la réception ne sont pas enregistrés</t>
  </si>
  <si>
    <t>Assurer le suivi et l'enregistrements de contrôle à la réception et expédition.</t>
  </si>
  <si>
    <t xml:space="preserve">
</t>
  </si>
  <si>
    <t>Certaines palettes en bois étaient dans un état usé; planches défoncées, clous apparents, etc.,.
D'autres palettes en bois présentaient des souillures à la surface comme des restes des condiments.
L'état de propreté des palettes en plastique était insatisfaisant.</t>
  </si>
  <si>
    <t>Des palettes en plastique souillées étaient maintenues dans la chambre froide FLEG.</t>
  </si>
  <si>
    <t>Le planning est dressé et communiqué.</t>
  </si>
  <si>
    <t>Conforme</t>
  </si>
  <si>
    <t>Le quai haut manquait de propreté. L'eau pluviale et la boue stagnaient dans les crevasses du sol.</t>
  </si>
  <si>
    <t xml:space="preserve">La chambre froide manquait de propreté:  le plafond et les caches des évaporateurs était sals.
</t>
  </si>
  <si>
    <t>Correcte</t>
  </si>
  <si>
    <t xml:space="preserve">Entreposage des produits PLS (produits laitiers, feuilles de brick, charcuterie.) dans la chambre froide FLEG. 
Nous rappelons que la température de stockage des produits PLS ne doit pas dépasser 6°C (T° approximative de la chambre froide FLEG 12°C). 
</t>
  </si>
  <si>
    <t>Entreposage des balances endommagées au sas (à coté de la porte du quai de réception).</t>
  </si>
  <si>
    <t>L'état de propreté des caissons prêts à l'utilisation est insatisfaisant. Egalement, on note le développement de la rouille sur les étagères métalliques.</t>
  </si>
  <si>
    <t>Les vestiaires étaient mal rangés.
Développement de rouille sn bas des casiers.
Entreposage des aliments à l'intérieur des casiers.</t>
  </si>
  <si>
    <t>Bien que les certificats de salubrité des produits étaient disponibles, on note que les enregistrements de contrôle à la réception n'ont pas été pas été réalisés.
Les autres enregistrements ne sont pas réalisés.</t>
  </si>
  <si>
    <t>La benne à ordure n'était pas protégée; 
Les eaux issues de nettoyage des caissons stagnaient dans la cour de réception; absence de source d'évacuation à ce niveau.</t>
  </si>
  <si>
    <t>Stockage des produits PLS dans la chambre froide FLEG à température élevée.</t>
  </si>
  <si>
    <t>Respecter la température exigée pour le stockage des produits PLS.</t>
  </si>
  <si>
    <t>Présence de piqûres de moisissures au plafond et aux grilles des évaporateurs de la chambre froide PLS.</t>
  </si>
  <si>
    <t>Assurer le nettoyage de ces équipements.</t>
  </si>
  <si>
    <t>La porte du quai haut est endommagée</t>
  </si>
  <si>
    <t>Absence d'enregistrement de contrôle à la réception relatifs aux produits de la mer.</t>
  </si>
  <si>
    <t>Assurer l'enregistrement.</t>
  </si>
  <si>
    <t>Utilisation de produits de nettoyage périmés</t>
  </si>
  <si>
    <t>Ecarter ces produits et s'approvisionner en nouveaux produits si nécessaire.</t>
  </si>
  <si>
    <t>Entrept</t>
  </si>
  <si>
    <t>La porte du quai haut de réception est endommagée. Bien que les rideaux d'air étaient actifs, le risque de contamination aéroportée reste imminent.</t>
  </si>
  <si>
    <t xml:space="preserve">Un seul employé est disponible pour le nettoyage du site. L'état de propreté des chambres froides était insatisfaisant; plafonds et sols poussiéreux, présence de moisissures sur les grilles des évaporateurs, etc.
Absence de suivi rigoureux à ce niveau. 
</t>
  </si>
  <si>
    <t>Des actions correctives relatives au secteur produits de la mer ont été définies et clôturées.</t>
  </si>
  <si>
    <r>
      <rPr>
        <b/>
        <sz val="10"/>
        <rFont val="Century Gothic"/>
        <family val="2"/>
      </rPr>
      <t>Chambre froide FLEG:</t>
    </r>
    <r>
      <rPr>
        <sz val="10"/>
        <rFont val="Century Gothic"/>
        <family val="2"/>
      </rPr>
      <t xml:space="preserve">
La température de la chambre froide FLEG ne diminue pas (T° exigée 6°C) lors du stockage des produits PLS. 
Egalement, la température de stockage était égale à 12°C le jour de l'audit.
</t>
    </r>
  </si>
  <si>
    <t>Mme Meriam CHOUCHENE &amp; M. Haithem BOUGAALECH</t>
  </si>
  <si>
    <t xml:space="preserve">Passage des caissons retour magasin à partir de la chambre froide FLEG utilisée pour le stockage des produits PLS; il y a risque de croisement de flux (remarque récurrente).
La température de la chambre froide FLEG est élevée, T° affichée égale à 12°C. Des produits PLS (charcuterie, fromage blanc) étaient entreposés à ce niveau. On note la formation de gouttelettes d'eau au dessus des emballages des produits; ce qui est le signe de rupture de la chaine du froid.
</t>
  </si>
  <si>
    <t>Mme Meriam Chouchene &amp; M. Haithem BOUGAALECH</t>
  </si>
  <si>
    <t>Les portes des quais ont été réparées.</t>
  </si>
  <si>
    <t>La zone n'est pas cloisonnée.</t>
  </si>
  <si>
    <t>20% des actions correctives ont été clôturées.</t>
  </si>
  <si>
    <t>Contrôle par GTC.</t>
  </si>
  <si>
    <t>Décollement des jointures murales et du sol à plusieurs niveaux dans la chambre froide PLS et FLEG.</t>
  </si>
  <si>
    <t>Absence de dispositif frigorifique au niveau de la salle de pause.</t>
  </si>
  <si>
    <t>Un dispositif de papier essuie-mains a été fixé.</t>
  </si>
  <si>
    <t>Correct
Le nettoyage des tenues de travail doit être amélioré.</t>
  </si>
  <si>
    <t>La température affichée est 1,2°C; correcte.</t>
  </si>
  <si>
    <t>Locaux propres.</t>
  </si>
  <si>
    <t>L'archivage est réalisé.</t>
  </si>
  <si>
    <t>le nettoyage des caniveaux, la protection de la benne à ordure et le séchage des eaux stagnantes sont des actions à entreprendre.</t>
  </si>
  <si>
    <t>Les enregistrements de contrôles ne sont pas réalisés lors des expéditions.</t>
  </si>
  <si>
    <t>Présence de poussière et de moisissures sur le plafond et les évaporateurs de la chambre froide PLS.
Accumulation de déchets dans la zone sous le quai haut.</t>
  </si>
  <si>
    <t>La température prélevée est 8,9°C &gt; 6°C.</t>
  </si>
  <si>
    <t>Présence de panne aux évaporateur de la chambre froide FLEG</t>
  </si>
  <si>
    <t>Réparer la panne</t>
  </si>
  <si>
    <t>Stockage des produits périssables dans la chambre froide FLEG en panne.</t>
  </si>
  <si>
    <t>Interdire cette pratique</t>
  </si>
  <si>
    <t>Prévoir un thermomètre à sonde</t>
  </si>
  <si>
    <t>Absence de thermomètre à sonde pour PLS.</t>
  </si>
  <si>
    <t>Absence d'enregistrement d'expédition pour PLS.</t>
  </si>
  <si>
    <t>Assurer le suivi lors de l'expédition.</t>
  </si>
  <si>
    <t>Absence d'eau à pression dans la zone de lavage des palettes en plastique (PLS).</t>
  </si>
  <si>
    <t>Prévoir le dispositif nécessaire.</t>
  </si>
  <si>
    <t>Stockage des produits PLS (crèmes dessert) dans la chambre froide FLEG en panne au niveau des évaporateurs. Uniquement la ventilation était en marche. La température affichée variait de 16 à 18°C.
Après vérification sur place; on note que la température à cœur des produits était supérieure à 13°C.
Egalement, on note que la porte de la chambre froide était maintenue ouverte et que le revêtement du sol était souillé.
Le risque de dégradation microbiologique est accru à ce niveau.</t>
  </si>
  <si>
    <t>Une société externe sous traite les opérations de nettoyage des camions selon le planning dressé.</t>
  </si>
  <si>
    <t>La chambre froide FLEG est en panne; les évaporeurs fonctionnent uniquement pour la ventilation.</t>
  </si>
  <si>
    <t>Présence des sacs d'engrais chimiques à proximité de la zone de réception. Le risque de contamination aéroportée par des résidus chimiques est accru à ce niveau. Déplacer ces produits.</t>
  </si>
  <si>
    <t>le revêtement du sas est crevassé à plusieurs niveaux.
Le contour du sol de la balance est détérioré.
Les portes de secours ne sont pas étanches dans le sas et dans la chambre froide FLEG.
L'éclairage est insuffisant dans la chambre froide PLS; des tubes néons sont grillés et/ou absence de caches néons.</t>
  </si>
  <si>
    <t>Réparer la fuite au chasse d'eau WC.
Fixer le faux plafond des sanitaires PLS.
Absence de papier essuie-mains aux sanitaires.</t>
  </si>
  <si>
    <t>Port de tenues et de chaussures de ville; prévoir des tenues de travail adaptées et en nombre suffisant.
Renforcer le contrôle de l'hygiène corporelle; le rasage des barbes et le lavage des mains sont des paramètres à respecter.</t>
  </si>
  <si>
    <t>Un seul opérateur interne était chargé du nettoyage du site le jour de l'audit.</t>
  </si>
  <si>
    <t>L'enregistrement de contrôle n'est pas réalisé au mois de mars.</t>
  </si>
  <si>
    <t>Absence d'eau sous pression pour le nettoyage des zones de déchets et des palettes en plastiques. Le dispositif est en panne.</t>
  </si>
  <si>
    <t>La benne à ordure n'est pas protégée.</t>
  </si>
  <si>
    <t>Des palettes en plastiques étaient maintenues à l'état souillé dans la chambre froide FLEG.</t>
  </si>
  <si>
    <t>Le planning de nettoyage des camions est dressé et communiqué.</t>
  </si>
  <si>
    <t>Absence de thermomètre à sonde le jour de l'audit.
Absence d'enregistrement de vérification mensuelle du thermomètre à sonde.</t>
  </si>
  <si>
    <t>Utilisation de palettes en bois détériorées dans la chambre froide PLS; planches défoncées et clous apparents.</t>
  </si>
  <si>
    <t>Utilisation d'une règle en plastique, non apte au contact avec les aliments, fournie périodiquement par le service PLS.</t>
  </si>
  <si>
    <t>La manche de la pelle est démontée. Un mail a été envoyé dans ce sens au service technique.</t>
  </si>
  <si>
    <t>Présence de traces de rouille sur les étagères métalliques des caissons. Un traitement anti rouille est recommandé pour ces équipements.</t>
  </si>
  <si>
    <t>Les casiers sont rouillés de l'extérieur et de l'intérieur.
Absence de dispositif d'accrochage des manteaux aux vestiaires.
Présence d'odeur nauséabonde aux vestiaires.</t>
  </si>
  <si>
    <t>Un mélangeur de produits de nettoyage a été fixé.</t>
  </si>
  <si>
    <t>Le thermomètre à sonde est vérifié.
L'enregistrement de contrôle est réalisé.
Néanmoins, on note l'absence de lingettes désinfectantes ou autres dispositifs de désinfection pour le thermomètre à sonde.</t>
  </si>
  <si>
    <t xml:space="preserve">Présence excessive de mouches dans l'aire de réception; Améliorer l'état de propreté de la zone pour optimiser la lutte contre les insectes volants.
</t>
  </si>
  <si>
    <t>Absence d'enregistrement</t>
  </si>
  <si>
    <t>Absence d'enregistrement.</t>
  </si>
  <si>
    <t>Le rideau à lanières est partiellement accroché</t>
  </si>
  <si>
    <t>Panne au niveau des évaporateurs de la chambre froide FLEG qui demeure utilisée au stockage des produits périssables (crèmes dessert).
Les caches des évaporateurs étaient défoncés.
Assurer la fermeture à clé de la porte du local technique.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</si>
</sst>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1" x14ac:knownFonts="1">
    <font>
      <sz val="10"/>
      <name val="Arial"/>
    </font>
    <font>
      <sz val="10"/>
      <name val="Arial"/>
      <family val="2"/>
    </font>
    <font>
      <b/>
      <sz val="10"/>
      <color indexed="18"/>
      <name val="Century Gothic"/>
      <family val="2"/>
    </font>
    <font>
      <sz val="10"/>
      <name val="Century Gothic"/>
      <family val="2"/>
    </font>
    <font>
      <b/>
      <sz val="10"/>
      <name val="Century Gothic"/>
      <family val="2"/>
    </font>
    <font>
      <i/>
      <sz val="10"/>
      <name val="Century Gothic"/>
      <family val="2"/>
    </font>
    <font>
      <sz val="10"/>
      <color indexed="10"/>
      <name val="Century Gothic"/>
      <family val="2"/>
    </font>
    <font>
      <b/>
      <u/>
      <sz val="10"/>
      <name val="Century Gothic"/>
      <family val="2"/>
    </font>
    <font>
      <b/>
      <sz val="12"/>
      <name val="Century Gothic"/>
      <family val="2"/>
    </font>
    <font>
      <sz val="12"/>
      <name val="Century Gothic"/>
      <family val="2"/>
    </font>
    <font>
      <b/>
      <sz val="11"/>
      <color indexed="18"/>
      <name val="Century Gothic"/>
      <family val="2"/>
    </font>
    <font>
      <sz val="10"/>
      <color indexed="10"/>
      <name val="Century Gothic"/>
      <family val="2"/>
    </font>
    <font>
      <b/>
      <sz val="26"/>
      <color indexed="18"/>
      <name val="Century Gothic"/>
      <family val="2"/>
    </font>
    <font>
      <b/>
      <sz val="26"/>
      <color indexed="18"/>
      <name val="Arial"/>
      <family val="2"/>
    </font>
    <font>
      <b/>
      <sz val="14"/>
      <name val="Century Gothic"/>
      <family val="2"/>
    </font>
    <font>
      <b/>
      <sz val="10"/>
      <color indexed="10"/>
      <name val="Century Gothic"/>
      <family val="2"/>
    </font>
    <font>
      <b/>
      <sz val="12"/>
      <color indexed="10"/>
      <name val="Century Gothic"/>
      <family val="2"/>
    </font>
    <font>
      <sz val="10"/>
      <color indexed="9"/>
      <name val="Arial"/>
      <family val="2"/>
    </font>
    <font>
      <sz val="10"/>
      <color indexed="56"/>
      <name val="Arial"/>
      <family val="2"/>
    </font>
    <font>
      <b/>
      <sz val="10"/>
      <color indexed="56"/>
      <name val="Arial"/>
      <family val="2"/>
    </font>
    <font>
      <b/>
      <sz val="12"/>
      <color indexed="8"/>
      <name val="Century Gothic"/>
      <family val="2"/>
    </font>
    <font>
      <sz val="11"/>
      <name val="Century Gothic"/>
      <family val="2"/>
    </font>
    <font>
      <sz val="11"/>
      <color indexed="10"/>
      <name val="Century Gothic"/>
      <family val="2"/>
    </font>
    <font>
      <b/>
      <sz val="20"/>
      <color indexed="62"/>
      <name val="Century Gothic"/>
      <family val="2"/>
    </font>
    <font>
      <b/>
      <sz val="14"/>
      <color indexed="62"/>
      <name val="Century Gothic"/>
      <family val="2"/>
    </font>
    <font>
      <b/>
      <sz val="11"/>
      <color indexed="10"/>
      <name val="Century Gothic"/>
      <family val="2"/>
    </font>
    <font>
      <b/>
      <sz val="18"/>
      <color indexed="62"/>
      <name val="Century Gothic"/>
      <family val="2"/>
    </font>
    <font>
      <b/>
      <sz val="11"/>
      <color indexed="19"/>
      <name val="Century Gothic"/>
      <family val="2"/>
    </font>
    <font>
      <b/>
      <sz val="12"/>
      <color indexed="19"/>
      <name val="Century Gothic"/>
      <family val="2"/>
    </font>
    <font>
      <b/>
      <sz val="9"/>
      <name val="Century Gothic"/>
      <family val="2"/>
    </font>
    <font>
      <sz val="8"/>
      <name val="Arial"/>
      <family val="2"/>
    </font>
    <font>
      <sz val="9"/>
      <name val="Century Gothic"/>
      <family val="2"/>
    </font>
    <font>
      <sz val="11"/>
      <name val="Arial"/>
      <family val="2"/>
    </font>
    <font>
      <b/>
      <sz val="12"/>
      <name val="Arial"/>
      <family val="2"/>
    </font>
    <font>
      <b/>
      <i/>
      <sz val="10"/>
      <name val="Century Gothic"/>
      <family val="2"/>
    </font>
    <font>
      <b/>
      <sz val="11"/>
      <name val="Arial"/>
      <family val="2"/>
    </font>
    <font>
      <b/>
      <sz val="12"/>
      <color indexed="18"/>
      <name val="Century Gothic"/>
      <family val="2"/>
    </font>
    <font>
      <sz val="11"/>
      <color rgb="FFFF0000"/>
      <name val="Century Gothic"/>
      <family val="2"/>
    </font>
    <font>
      <sz val="10"/>
      <color rgb="FFFF0000"/>
      <name val="Century Gothic"/>
      <family val="2"/>
    </font>
    <font>
      <sz val="10"/>
      <color theme="1"/>
      <name val="Century Gothic"/>
      <family val="2"/>
    </font>
    <font>
      <sz val="11"/>
      <color theme="1"/>
      <name val="Century Gothic"/>
      <family val="2"/>
    </font>
  </fonts>
  <fills count="19">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indexed="10"/>
        <bgColor indexed="64"/>
      </patternFill>
    </fill>
    <fill>
      <patternFill patternType="solid">
        <fgColor indexed="52"/>
        <bgColor indexed="64"/>
      </patternFill>
    </fill>
    <fill>
      <patternFill patternType="solid">
        <fgColor indexed="9"/>
        <bgColor indexed="64"/>
      </patternFill>
    </fill>
    <fill>
      <patternFill patternType="solid">
        <fgColor indexed="15"/>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4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53"/>
      </top>
      <bottom style="thin">
        <color indexed="53"/>
      </bottom>
      <diagonal/>
    </border>
    <border>
      <left/>
      <right style="thin">
        <color indexed="53"/>
      </right>
      <top style="thin">
        <color indexed="53"/>
      </top>
      <bottom style="thin">
        <color indexed="53"/>
      </bottom>
      <diagonal/>
    </border>
    <border>
      <left style="thin">
        <color indexed="64"/>
      </left>
      <right style="thin">
        <color indexed="64"/>
      </right>
      <top/>
      <bottom style="thin">
        <color indexed="64"/>
      </bottom>
      <diagonal/>
    </border>
    <border>
      <left/>
      <right style="thin">
        <color indexed="64"/>
      </right>
      <top style="thin">
        <color indexed="53"/>
      </top>
      <bottom style="thin">
        <color indexed="53"/>
      </bottom>
      <diagonal/>
    </border>
    <border>
      <left style="medium">
        <color indexed="64"/>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446">
    <xf numFmtId="0" fontId="0" fillId="0" borderId="0" xfId="0"/>
    <xf numFmtId="0" fontId="3" fillId="0" borderId="0" xfId="0" applyFont="1" applyProtection="1">
      <protection hidden="1"/>
    </xf>
    <xf numFmtId="0" fontId="4" fillId="0" borderId="0" xfId="0" applyFont="1" applyProtection="1">
      <protection hidden="1"/>
    </xf>
    <xf numFmtId="0" fontId="5" fillId="0" borderId="1" xfId="0" applyFont="1" applyFill="1" applyBorder="1" applyProtection="1">
      <protection hidden="1"/>
    </xf>
    <xf numFmtId="0" fontId="3" fillId="0" borderId="0" xfId="0" applyFont="1" applyFill="1" applyBorder="1" applyProtection="1">
      <protection hidden="1"/>
    </xf>
    <xf numFmtId="0" fontId="5" fillId="0" borderId="0" xfId="0" applyFont="1" applyFill="1" applyBorder="1" applyProtection="1">
      <protection hidden="1"/>
    </xf>
    <xf numFmtId="0" fontId="3" fillId="0" borderId="0" xfId="0" applyFont="1" applyBorder="1" applyProtection="1">
      <protection hidden="1"/>
    </xf>
    <xf numFmtId="0" fontId="3" fillId="0" borderId="0" xfId="0" applyFont="1" applyFill="1" applyBorder="1" applyAlignment="1" applyProtection="1">
      <alignment horizontal="left" vertical="center" wrapText="1"/>
      <protection hidden="1"/>
    </xf>
    <xf numFmtId="0" fontId="6" fillId="0" borderId="2" xfId="0" applyFont="1" applyBorder="1" applyAlignment="1" applyProtection="1">
      <alignment horizontal="center" wrapText="1"/>
      <protection hidden="1"/>
    </xf>
    <xf numFmtId="0" fontId="11" fillId="0" borderId="2" xfId="0" applyFont="1" applyBorder="1" applyAlignment="1" applyProtection="1">
      <alignment horizontal="center" wrapText="1"/>
      <protection hidden="1"/>
    </xf>
    <xf numFmtId="0" fontId="3" fillId="0" borderId="0" xfId="0" applyFont="1" applyProtection="1">
      <protection locked="0"/>
    </xf>
    <xf numFmtId="0" fontId="3" fillId="0" borderId="0" xfId="0" applyFont="1" applyBorder="1" applyProtection="1">
      <protection locked="0"/>
    </xf>
    <xf numFmtId="0" fontId="3" fillId="0" borderId="0" xfId="0" applyFont="1" applyAlignment="1" applyProtection="1">
      <alignment wrapText="1"/>
      <protection locked="0"/>
    </xf>
    <xf numFmtId="0" fontId="2" fillId="0" borderId="0" xfId="0"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Fill="1" applyProtection="1">
      <protection locked="0"/>
    </xf>
    <xf numFmtId="0" fontId="4" fillId="0" borderId="0" xfId="0" applyFont="1" applyFill="1" applyBorder="1" applyProtection="1">
      <protection locked="0"/>
    </xf>
    <xf numFmtId="0" fontId="4" fillId="0" borderId="0" xfId="0" applyFont="1" applyFill="1" applyAlignment="1" applyProtection="1">
      <alignment wrapText="1"/>
      <protection locked="0"/>
    </xf>
    <xf numFmtId="0" fontId="4" fillId="0" borderId="1" xfId="0" applyFont="1" applyBorder="1" applyProtection="1">
      <protection locked="0"/>
    </xf>
    <xf numFmtId="0" fontId="4" fillId="0" borderId="3"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0" fontId="4" fillId="0" borderId="1" xfId="0" applyFont="1" applyBorder="1" applyAlignment="1" applyProtection="1">
      <alignment horizontal="center"/>
      <protection locked="0"/>
    </xf>
    <xf numFmtId="0" fontId="4" fillId="0" borderId="2" xfId="0" applyFont="1" applyBorder="1" applyAlignment="1" applyProtection="1">
      <alignment wrapText="1"/>
      <protection locked="0"/>
    </xf>
    <xf numFmtId="0" fontId="3" fillId="0" borderId="0" xfId="0" applyFont="1" applyFill="1" applyBorder="1" applyProtection="1">
      <protection locked="0"/>
    </xf>
    <xf numFmtId="0" fontId="3" fillId="0" borderId="0" xfId="0" applyFont="1" applyFill="1" applyProtection="1">
      <protection locked="0"/>
    </xf>
    <xf numFmtId="0" fontId="3" fillId="0" borderId="0" xfId="0" applyFont="1" applyBorder="1" applyAlignment="1" applyProtection="1">
      <alignment wrapText="1"/>
      <protection locked="0"/>
    </xf>
    <xf numFmtId="0" fontId="3" fillId="0" borderId="0" xfId="0" applyFont="1" applyBorder="1" applyAlignment="1" applyProtection="1">
      <alignment horizontal="center" wrapText="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protection locked="0"/>
    </xf>
    <xf numFmtId="0" fontId="3" fillId="0" borderId="0" xfId="0" applyFont="1" applyBorder="1" applyAlignment="1" applyProtection="1">
      <alignment horizontal="center"/>
      <protection locked="0"/>
    </xf>
    <xf numFmtId="0" fontId="4" fillId="0" borderId="0" xfId="0" applyFont="1" applyAlignment="1" applyProtection="1">
      <alignment wrapText="1"/>
      <protection locked="0"/>
    </xf>
    <xf numFmtId="0" fontId="3" fillId="2" borderId="3" xfId="0" applyFont="1" applyFill="1" applyBorder="1" applyProtection="1">
      <protection locked="0"/>
    </xf>
    <xf numFmtId="164" fontId="3" fillId="2" borderId="2" xfId="0" applyNumberFormat="1" applyFont="1" applyFill="1" applyBorder="1" applyAlignment="1" applyProtection="1">
      <alignment horizontal="center" wrapText="1"/>
      <protection hidden="1"/>
    </xf>
    <xf numFmtId="9" fontId="3" fillId="2" borderId="2" xfId="1" applyFont="1" applyFill="1" applyBorder="1" applyAlignment="1" applyProtection="1">
      <alignment horizontal="center" wrapText="1"/>
      <protection hidden="1"/>
    </xf>
    <xf numFmtId="0" fontId="5" fillId="2" borderId="1" xfId="0" applyFont="1" applyFill="1" applyBorder="1" applyAlignment="1" applyProtection="1">
      <alignment horizontal="left" vertical="center" wrapText="1"/>
      <protection hidden="1"/>
    </xf>
    <xf numFmtId="0" fontId="9" fillId="0" borderId="0" xfId="0" applyFont="1" applyFill="1" applyBorder="1" applyAlignment="1" applyProtection="1">
      <alignment vertical="top" wrapText="1"/>
      <protection hidden="1"/>
    </xf>
    <xf numFmtId="0" fontId="3" fillId="0" borderId="0" xfId="0" applyFont="1" applyFill="1" applyBorder="1" applyAlignment="1" applyProtection="1">
      <alignment wrapText="1"/>
      <protection locked="0"/>
    </xf>
    <xf numFmtId="0" fontId="4" fillId="3" borderId="1"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5" borderId="1" xfId="0" applyFont="1" applyFill="1" applyBorder="1" applyAlignment="1" applyProtection="1">
      <alignment horizontal="center"/>
      <protection locked="0"/>
    </xf>
    <xf numFmtId="0" fontId="4" fillId="0" borderId="0"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 fillId="0" borderId="3" xfId="0" applyFont="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4" fillId="0" borderId="0" xfId="0" applyFont="1" applyBorder="1" applyAlignment="1" applyProtection="1">
      <alignment wrapText="1"/>
      <protection locked="0"/>
    </xf>
    <xf numFmtId="0" fontId="3" fillId="0" borderId="7" xfId="0" applyFont="1" applyBorder="1" applyAlignment="1" applyProtection="1">
      <alignment wrapText="1"/>
      <protection locked="0"/>
    </xf>
    <xf numFmtId="0" fontId="3" fillId="0" borderId="7" xfId="0" applyFont="1" applyFill="1" applyBorder="1" applyAlignment="1" applyProtection="1">
      <alignment horizontal="center" wrapText="1"/>
      <protection locked="0"/>
    </xf>
    <xf numFmtId="0" fontId="21" fillId="0" borderId="2" xfId="0" applyFont="1" applyBorder="1" applyProtection="1">
      <protection locked="0"/>
    </xf>
    <xf numFmtId="0" fontId="21" fillId="0" borderId="2" xfId="0" applyFont="1" applyBorder="1" applyAlignment="1" applyProtection="1">
      <alignment horizontal="center"/>
      <protection locked="0"/>
    </xf>
    <xf numFmtId="0" fontId="21" fillId="0" borderId="2" xfId="0" applyFont="1" applyFill="1" applyBorder="1" applyProtection="1">
      <protection locked="0"/>
    </xf>
    <xf numFmtId="0" fontId="21" fillId="0" borderId="2" xfId="0" applyFont="1" applyBorder="1" applyAlignment="1" applyProtection="1">
      <alignment vertical="center"/>
      <protection locked="0"/>
    </xf>
    <xf numFmtId="0" fontId="22" fillId="0" borderId="2" xfId="0" applyFont="1" applyBorder="1" applyAlignment="1" applyProtection="1">
      <alignment horizontal="center"/>
      <protection locked="0"/>
    </xf>
    <xf numFmtId="0" fontId="21" fillId="0" borderId="0" xfId="0" applyFont="1" applyProtection="1">
      <protection locked="0"/>
    </xf>
    <xf numFmtId="0" fontId="21" fillId="0" borderId="0" xfId="0" applyFont="1" applyBorder="1" applyProtection="1">
      <protection locked="0"/>
    </xf>
    <xf numFmtId="0" fontId="21" fillId="0" borderId="0" xfId="0" applyFont="1" applyBorder="1" applyAlignment="1" applyProtection="1">
      <alignment wrapText="1"/>
      <protection locked="0"/>
    </xf>
    <xf numFmtId="0" fontId="21" fillId="0" borderId="2" xfId="0" applyFont="1" applyBorder="1" applyAlignment="1" applyProtection="1">
      <alignment horizontal="right"/>
      <protection locked="0"/>
    </xf>
    <xf numFmtId="0" fontId="25" fillId="0" borderId="0" xfId="0" applyFont="1" applyProtection="1">
      <protection hidden="1"/>
    </xf>
    <xf numFmtId="0" fontId="16" fillId="0" borderId="0" xfId="0" applyFont="1" applyFill="1" applyBorder="1" applyAlignment="1" applyProtection="1">
      <alignment horizontal="left" vertical="center" wrapText="1"/>
      <protection hidden="1"/>
    </xf>
    <xf numFmtId="0" fontId="25" fillId="0" borderId="0" xfId="0" applyFont="1" applyFill="1" applyBorder="1" applyAlignment="1" applyProtection="1">
      <alignment horizontal="left" vertical="center" wrapText="1"/>
      <protection hidden="1"/>
    </xf>
    <xf numFmtId="0" fontId="4" fillId="0" borderId="8" xfId="0" applyFont="1" applyBorder="1" applyProtection="1">
      <protection locked="0"/>
    </xf>
    <xf numFmtId="0" fontId="4" fillId="0" borderId="6" xfId="0" applyFont="1" applyBorder="1" applyProtection="1">
      <protection locked="0"/>
    </xf>
    <xf numFmtId="0" fontId="3" fillId="0" borderId="2" xfId="0" applyFont="1" applyBorder="1" applyProtection="1">
      <protection locked="0"/>
    </xf>
    <xf numFmtId="0" fontId="4" fillId="0" borderId="9" xfId="0" applyFont="1" applyBorder="1" applyProtection="1">
      <protection locked="0"/>
    </xf>
    <xf numFmtId="0" fontId="3" fillId="0" borderId="10" xfId="0" applyFont="1" applyBorder="1" applyProtection="1">
      <protection locked="0"/>
    </xf>
    <xf numFmtId="0" fontId="3" fillId="0" borderId="2" xfId="0" applyFont="1" applyFill="1" applyBorder="1" applyProtection="1">
      <protection hidden="1"/>
    </xf>
    <xf numFmtId="0" fontId="5" fillId="6" borderId="1" xfId="0" applyFont="1" applyFill="1" applyBorder="1" applyProtection="1">
      <protection hidden="1"/>
    </xf>
    <xf numFmtId="0" fontId="26" fillId="0" borderId="0" xfId="0" applyFont="1" applyProtection="1">
      <protection hidden="1"/>
    </xf>
    <xf numFmtId="0" fontId="27" fillId="0" borderId="0" xfId="0" applyFont="1" applyProtection="1">
      <protection hidden="1"/>
    </xf>
    <xf numFmtId="0" fontId="27" fillId="0" borderId="0" xfId="0" applyFont="1" applyFill="1" applyBorder="1" applyAlignment="1" applyProtection="1">
      <alignment horizontal="left" vertical="center" wrapText="1"/>
      <protection hidden="1"/>
    </xf>
    <xf numFmtId="0" fontId="27" fillId="0" borderId="0" xfId="0" applyFont="1" applyBorder="1" applyProtection="1">
      <protection hidden="1"/>
    </xf>
    <xf numFmtId="0" fontId="3" fillId="6" borderId="0" xfId="0" applyFont="1" applyFill="1" applyBorder="1" applyProtection="1">
      <protection locked="0"/>
    </xf>
    <xf numFmtId="0" fontId="5" fillId="2" borderId="11" xfId="0" applyFont="1" applyFill="1" applyBorder="1" applyProtection="1">
      <protection hidden="1"/>
    </xf>
    <xf numFmtId="0" fontId="3" fillId="2" borderId="7" xfId="0" applyFont="1" applyFill="1" applyBorder="1" applyProtection="1">
      <protection locked="0"/>
    </xf>
    <xf numFmtId="9" fontId="3" fillId="2" borderId="12" xfId="1" applyFont="1" applyFill="1" applyBorder="1" applyAlignment="1" applyProtection="1">
      <alignment horizontal="center" wrapText="1"/>
      <protection hidden="1"/>
    </xf>
    <xf numFmtId="0" fontId="3" fillId="0" borderId="13" xfId="0" applyFont="1" applyBorder="1" applyProtection="1">
      <protection locked="0"/>
    </xf>
    <xf numFmtId="0" fontId="26" fillId="0" borderId="0" xfId="0" applyFont="1" applyFill="1" applyBorder="1" applyProtection="1">
      <protection hidden="1"/>
    </xf>
    <xf numFmtId="0" fontId="9" fillId="0" borderId="0" xfId="0" applyFont="1" applyFill="1" applyBorder="1" applyAlignment="1" applyProtection="1">
      <alignment horizontal="center" vertical="top" wrapText="1"/>
      <protection hidden="1"/>
    </xf>
    <xf numFmtId="0" fontId="3" fillId="6" borderId="0" xfId="0" applyFont="1" applyFill="1" applyProtection="1">
      <protection locked="0"/>
    </xf>
    <xf numFmtId="9" fontId="3" fillId="2" borderId="4" xfId="1" applyFont="1" applyFill="1" applyBorder="1" applyAlignment="1" applyProtection="1">
      <alignment horizontal="center" wrapText="1"/>
      <protection hidden="1"/>
    </xf>
    <xf numFmtId="0" fontId="28" fillId="0" borderId="0" xfId="0" applyFont="1" applyFill="1" applyBorder="1" applyAlignment="1" applyProtection="1">
      <alignment horizontal="left" vertical="top" wrapText="1"/>
      <protection hidden="1"/>
    </xf>
    <xf numFmtId="0" fontId="26" fillId="0" borderId="0" xfId="0" applyFont="1" applyFill="1" applyBorder="1" applyAlignment="1" applyProtection="1">
      <alignment horizontal="left" vertical="top" wrapText="1"/>
      <protection hidden="1"/>
    </xf>
    <xf numFmtId="164" fontId="3" fillId="0" borderId="0" xfId="0" applyNumberFormat="1" applyFont="1" applyFill="1" applyBorder="1" applyAlignment="1" applyProtection="1">
      <alignment horizontal="center" wrapText="1"/>
      <protection locked="0"/>
    </xf>
    <xf numFmtId="0" fontId="5" fillId="7" borderId="2" xfId="0" applyFont="1" applyFill="1" applyBorder="1" applyProtection="1">
      <protection hidden="1"/>
    </xf>
    <xf numFmtId="0" fontId="3" fillId="7" borderId="1" xfId="0" applyFont="1" applyFill="1" applyBorder="1" applyProtection="1">
      <protection locked="0"/>
    </xf>
    <xf numFmtId="0" fontId="3" fillId="7" borderId="3" xfId="0" applyFont="1" applyFill="1" applyBorder="1" applyProtection="1">
      <protection locked="0"/>
    </xf>
    <xf numFmtId="0" fontId="3" fillId="7" borderId="6" xfId="0" applyFont="1" applyFill="1" applyBorder="1" applyProtection="1">
      <protection locked="0"/>
    </xf>
    <xf numFmtId="0" fontId="5" fillId="8" borderId="1" xfId="0" applyFont="1" applyFill="1" applyBorder="1" applyProtection="1">
      <protection hidden="1"/>
    </xf>
    <xf numFmtId="0" fontId="3" fillId="8" borderId="1" xfId="0" applyFont="1" applyFill="1" applyBorder="1" applyProtection="1">
      <protection locked="0"/>
    </xf>
    <xf numFmtId="0" fontId="3" fillId="8" borderId="7" xfId="0" applyFont="1" applyFill="1" applyBorder="1" applyProtection="1">
      <protection locked="0"/>
    </xf>
    <xf numFmtId="0" fontId="3" fillId="8" borderId="3" xfId="0" applyFont="1" applyFill="1" applyBorder="1" applyProtection="1">
      <protection locked="0"/>
    </xf>
    <xf numFmtId="0" fontId="3" fillId="8" borderId="0" xfId="0" applyFont="1" applyFill="1" applyBorder="1" applyProtection="1">
      <protection locked="0"/>
    </xf>
    <xf numFmtId="0" fontId="5" fillId="8" borderId="14" xfId="0" applyFont="1" applyFill="1" applyBorder="1" applyProtection="1">
      <protection hidden="1"/>
    </xf>
    <xf numFmtId="0" fontId="3" fillId="0" borderId="0" xfId="0" applyFont="1" applyFill="1" applyBorder="1" applyAlignment="1" applyProtection="1">
      <alignment wrapText="1"/>
      <protection hidden="1"/>
    </xf>
    <xf numFmtId="0" fontId="4" fillId="0" borderId="0" xfId="0" applyFont="1" applyBorder="1" applyProtection="1">
      <protection locked="0"/>
    </xf>
    <xf numFmtId="0" fontId="4" fillId="4" borderId="8" xfId="0" applyFont="1" applyFill="1" applyBorder="1" applyAlignment="1" applyProtection="1">
      <alignment horizontal="center"/>
      <protection locked="0"/>
    </xf>
    <xf numFmtId="0" fontId="26" fillId="0" borderId="0" xfId="0" applyFont="1"/>
    <xf numFmtId="0" fontId="1" fillId="0" borderId="0" xfId="0" applyFont="1"/>
    <xf numFmtId="0" fontId="3" fillId="0" borderId="8" xfId="0" applyFont="1" applyBorder="1" applyAlignment="1" applyProtection="1">
      <alignment wrapText="1"/>
      <protection locked="0"/>
    </xf>
    <xf numFmtId="0" fontId="33" fillId="12" borderId="2" xfId="0" applyFont="1" applyFill="1" applyBorder="1" applyAlignment="1">
      <alignment horizontal="center" vertical="center"/>
    </xf>
    <xf numFmtId="17" fontId="1" fillId="0" borderId="0" xfId="0" applyNumberFormat="1" applyFont="1"/>
    <xf numFmtId="0" fontId="34" fillId="13" borderId="1" xfId="0" applyFont="1" applyFill="1" applyBorder="1" applyProtection="1">
      <protection hidden="1"/>
    </xf>
    <xf numFmtId="0" fontId="0" fillId="0" borderId="0" xfId="0" applyProtection="1"/>
    <xf numFmtId="0" fontId="12" fillId="0" borderId="0" xfId="0" applyFont="1" applyProtection="1"/>
    <xf numFmtId="0" fontId="13" fillId="0" borderId="0" xfId="0" applyFont="1" applyProtection="1"/>
    <xf numFmtId="0" fontId="3" fillId="0" borderId="0" xfId="0" applyFont="1" applyFill="1" applyBorder="1" applyProtection="1"/>
    <xf numFmtId="0" fontId="2" fillId="0" borderId="0" xfId="0" applyFont="1" applyFill="1" applyBorder="1" applyProtection="1"/>
    <xf numFmtId="0" fontId="2" fillId="0" borderId="0" xfId="0" applyFont="1" applyFill="1" applyBorder="1" applyAlignment="1" applyProtection="1">
      <alignment wrapText="1"/>
    </xf>
    <xf numFmtId="0" fontId="8" fillId="0" borderId="15" xfId="0" applyFont="1" applyFill="1" applyBorder="1" applyAlignment="1" applyProtection="1">
      <alignment vertical="center"/>
    </xf>
    <xf numFmtId="0" fontId="2" fillId="0" borderId="16" xfId="0" applyFont="1" applyFill="1" applyBorder="1" applyAlignment="1" applyProtection="1">
      <alignment vertical="center"/>
    </xf>
    <xf numFmtId="0" fontId="2" fillId="0" borderId="15" xfId="0" applyFont="1" applyFill="1" applyBorder="1" applyAlignment="1" applyProtection="1">
      <alignment vertical="center"/>
    </xf>
    <xf numFmtId="0" fontId="8"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1" fillId="0" borderId="0" xfId="0" applyFont="1" applyProtection="1"/>
    <xf numFmtId="0" fontId="17" fillId="0" borderId="0" xfId="0" applyFont="1" applyProtection="1"/>
    <xf numFmtId="0" fontId="19" fillId="9" borderId="0" xfId="0" applyFont="1" applyFill="1" applyAlignment="1" applyProtection="1">
      <alignment horizontal="center"/>
    </xf>
    <xf numFmtId="0" fontId="18" fillId="10" borderId="0" xfId="0" applyFont="1" applyFill="1" applyProtection="1"/>
    <xf numFmtId="164" fontId="18" fillId="10" borderId="0" xfId="0" applyNumberFormat="1" applyFont="1" applyFill="1" applyProtection="1"/>
    <xf numFmtId="0" fontId="18" fillId="9" borderId="0" xfId="0" applyFont="1" applyFill="1" applyProtection="1"/>
    <xf numFmtId="164" fontId="18" fillId="9" borderId="0" xfId="0" applyNumberFormat="1" applyFont="1" applyFill="1" applyProtection="1"/>
    <xf numFmtId="0" fontId="18" fillId="0" borderId="0" xfId="0" applyFont="1" applyProtection="1"/>
    <xf numFmtId="0" fontId="18" fillId="0" borderId="0" xfId="0" applyFont="1" applyFill="1" applyProtection="1"/>
    <xf numFmtId="0" fontId="0" fillId="0" borderId="0" xfId="0" applyFill="1" applyProtection="1"/>
    <xf numFmtId="9" fontId="3" fillId="7" borderId="3" xfId="0" applyNumberFormat="1" applyFont="1" applyFill="1" applyBorder="1" applyAlignment="1" applyProtection="1">
      <alignment horizontal="center" wrapText="1"/>
      <protection hidden="1"/>
    </xf>
    <xf numFmtId="9" fontId="4" fillId="14" borderId="3" xfId="0" applyNumberFormat="1" applyFont="1" applyFill="1" applyBorder="1" applyAlignment="1" applyProtection="1">
      <alignment horizontal="center" wrapText="1"/>
      <protection hidden="1"/>
    </xf>
    <xf numFmtId="0" fontId="37" fillId="0" borderId="2" xfId="0" applyFont="1" applyBorder="1" applyProtection="1">
      <protection locked="0"/>
    </xf>
    <xf numFmtId="0" fontId="38" fillId="0" borderId="0" xfId="0" applyFont="1" applyProtection="1">
      <protection locked="0"/>
    </xf>
    <xf numFmtId="0" fontId="21" fillId="15" borderId="2" xfId="0" applyFont="1" applyFill="1" applyBorder="1" applyProtection="1">
      <protection locked="0"/>
    </xf>
    <xf numFmtId="0" fontId="4" fillId="15" borderId="1" xfId="0" applyFont="1" applyFill="1" applyBorder="1" applyAlignment="1" applyProtection="1">
      <alignment horizontal="center"/>
      <protection locked="0"/>
    </xf>
    <xf numFmtId="0" fontId="4" fillId="15" borderId="2" xfId="0" applyFont="1" applyFill="1" applyBorder="1" applyAlignment="1" applyProtection="1">
      <alignment horizontal="center"/>
      <protection locked="0"/>
    </xf>
    <xf numFmtId="0" fontId="22" fillId="15" borderId="2" xfId="0" applyFont="1" applyFill="1" applyBorder="1" applyAlignment="1" applyProtection="1">
      <alignment horizontal="center"/>
      <protection locked="0"/>
    </xf>
    <xf numFmtId="0" fontId="21" fillId="15" borderId="2" xfId="0" applyFont="1" applyFill="1" applyBorder="1" applyAlignment="1" applyProtection="1">
      <alignment horizontal="center"/>
      <protection locked="0"/>
    </xf>
    <xf numFmtId="0" fontId="37" fillId="15" borderId="2" xfId="0" applyFont="1" applyFill="1" applyBorder="1" applyProtection="1">
      <protection locked="0"/>
    </xf>
    <xf numFmtId="0" fontId="3" fillId="0" borderId="1" xfId="0" applyFont="1" applyFill="1" applyBorder="1" applyProtection="1">
      <protection hidden="1"/>
    </xf>
    <xf numFmtId="0" fontId="3" fillId="0" borderId="2" xfId="0" applyNumberFormat="1"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3" fillId="0" borderId="2" xfId="0" applyFont="1" applyFill="1" applyBorder="1" applyAlignment="1" applyProtection="1">
      <alignment vertical="center" wrapText="1"/>
      <protection locked="0"/>
    </xf>
    <xf numFmtId="0" fontId="31" fillId="0" borderId="2" xfId="0" applyNumberFormat="1" applyFont="1" applyBorder="1" applyAlignment="1" applyProtection="1">
      <alignment horizontal="left" vertical="top" wrapText="1"/>
      <protection locked="0"/>
    </xf>
    <xf numFmtId="0" fontId="21" fillId="0" borderId="2" xfId="0" applyFont="1" applyBorder="1" applyAlignment="1" applyProtection="1">
      <alignment vertical="top" wrapText="1"/>
      <protection locked="0"/>
    </xf>
    <xf numFmtId="0" fontId="35" fillId="12" borderId="1" xfId="0" applyFont="1" applyFill="1" applyBorder="1" applyAlignment="1">
      <alignment horizontal="center" vertical="center"/>
    </xf>
    <xf numFmtId="0" fontId="32" fillId="12" borderId="1" xfId="0" applyFont="1" applyFill="1" applyBorder="1" applyAlignment="1">
      <alignment vertical="center" wrapText="1"/>
    </xf>
    <xf numFmtId="9" fontId="3" fillId="0" borderId="2" xfId="1" applyFont="1" applyFill="1" applyBorder="1" applyAlignment="1" applyProtection="1">
      <alignment vertical="top" wrapText="1"/>
      <protection locked="0"/>
    </xf>
    <xf numFmtId="0" fontId="3" fillId="0" borderId="2" xfId="0" applyNumberFormat="1"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14" fontId="0" fillId="0" borderId="0" xfId="0" applyNumberFormat="1"/>
    <xf numFmtId="0" fontId="0" fillId="0" borderId="0" xfId="0" applyProtection="1">
      <protection locked="0"/>
    </xf>
    <xf numFmtId="0" fontId="12" fillId="0" borderId="0" xfId="0" applyFont="1" applyProtection="1">
      <protection locked="0"/>
    </xf>
    <xf numFmtId="0" fontId="13" fillId="0" borderId="0" xfId="0" applyFont="1" applyProtection="1">
      <protection locked="0"/>
    </xf>
    <xf numFmtId="0" fontId="8"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9" fontId="1" fillId="0" borderId="0" xfId="0" applyNumberFormat="1" applyFont="1" applyProtection="1">
      <protection locked="0"/>
    </xf>
    <xf numFmtId="164" fontId="1" fillId="0" borderId="0" xfId="0" applyNumberFormat="1" applyFont="1" applyProtection="1">
      <protection locked="0"/>
    </xf>
    <xf numFmtId="9" fontId="0" fillId="0" borderId="0" xfId="0" applyNumberFormat="1" applyProtection="1">
      <protection locked="0"/>
    </xf>
    <xf numFmtId="164" fontId="0" fillId="0" borderId="0" xfId="0" applyNumberFormat="1" applyProtection="1">
      <protection locked="0"/>
    </xf>
    <xf numFmtId="9" fontId="0" fillId="0" borderId="0" xfId="0" applyNumberFormat="1" applyBorder="1" applyProtection="1">
      <protection locked="0"/>
    </xf>
    <xf numFmtId="10" fontId="0" fillId="0" borderId="0" xfId="0" applyNumberFormat="1" applyBorder="1" applyProtection="1">
      <protection locked="0"/>
    </xf>
    <xf numFmtId="0" fontId="0" fillId="0" borderId="0" xfId="0" applyBorder="1" applyProtection="1">
      <protection locked="0"/>
    </xf>
    <xf numFmtId="10" fontId="0" fillId="0" borderId="0" xfId="0" applyNumberFormat="1" applyProtection="1">
      <protection locked="0"/>
    </xf>
    <xf numFmtId="0" fontId="17" fillId="0" borderId="0" xfId="0" applyFont="1" applyProtection="1">
      <protection locked="0"/>
    </xf>
    <xf numFmtId="0" fontId="17" fillId="0" borderId="0" xfId="0" applyFont="1" applyBorder="1" applyProtection="1">
      <protection locked="0"/>
    </xf>
    <xf numFmtId="0" fontId="1" fillId="0" borderId="0" xfId="0" applyFont="1" applyProtection="1">
      <protection locked="0"/>
    </xf>
    <xf numFmtId="0" fontId="36" fillId="0" borderId="0" xfId="0" applyFont="1" applyAlignment="1" applyProtection="1">
      <alignment horizontal="center"/>
      <protection locked="0"/>
    </xf>
    <xf numFmtId="0" fontId="10" fillId="0" borderId="0" xfId="0" applyFont="1" applyAlignment="1" applyProtection="1">
      <alignment horizontal="center"/>
      <protection locked="0"/>
    </xf>
    <xf numFmtId="0" fontId="26" fillId="0" borderId="0" xfId="0" applyFont="1" applyProtection="1">
      <protection locked="0"/>
    </xf>
    <xf numFmtId="0" fontId="4" fillId="0" borderId="0" xfId="0" applyFont="1" applyProtection="1">
      <protection locked="0"/>
    </xf>
    <xf numFmtId="0" fontId="27" fillId="0" borderId="0" xfId="0" applyFont="1" applyProtection="1">
      <protection locked="0"/>
    </xf>
    <xf numFmtId="0" fontId="15" fillId="0" borderId="0" xfId="0" applyFont="1" applyProtection="1">
      <protection locked="0"/>
    </xf>
    <xf numFmtId="9" fontId="3" fillId="6" borderId="0" xfId="1" applyFont="1" applyFill="1" applyBorder="1" applyAlignment="1" applyProtection="1">
      <alignment horizontal="center" wrapText="1"/>
      <protection locked="0"/>
    </xf>
    <xf numFmtId="0" fontId="6" fillId="0" borderId="2" xfId="0" applyFont="1" applyBorder="1" applyAlignment="1" applyProtection="1">
      <alignment vertical="top" wrapText="1"/>
      <protection locked="0"/>
    </xf>
    <xf numFmtId="0" fontId="9" fillId="0" borderId="0" xfId="0" applyFont="1" applyFill="1" applyBorder="1" applyAlignment="1" applyProtection="1">
      <alignment vertical="top" wrapText="1"/>
      <protection locked="0"/>
    </xf>
    <xf numFmtId="0" fontId="9" fillId="0" borderId="0" xfId="0" applyFont="1" applyFill="1" applyBorder="1" applyAlignment="1" applyProtection="1">
      <alignment horizontal="center" vertical="top" wrapText="1"/>
      <protection locked="0"/>
    </xf>
    <xf numFmtId="0" fontId="34" fillId="13" borderId="1" xfId="0" applyFont="1" applyFill="1" applyBorder="1" applyAlignment="1" applyProtection="1">
      <protection locked="0"/>
    </xf>
    <xf numFmtId="0" fontId="34" fillId="13" borderId="3" xfId="0" applyFont="1" applyFill="1" applyBorder="1" applyAlignment="1" applyProtection="1">
      <protection locked="0"/>
    </xf>
    <xf numFmtId="0" fontId="34" fillId="13" borderId="8" xfId="0" applyFont="1" applyFill="1" applyBorder="1" applyAlignment="1" applyProtection="1">
      <protection locked="0"/>
    </xf>
    <xf numFmtId="0" fontId="34" fillId="13" borderId="6" xfId="0" applyFont="1" applyFill="1" applyBorder="1" applyAlignment="1" applyProtection="1">
      <protection locked="0"/>
    </xf>
    <xf numFmtId="0" fontId="4" fillId="11" borderId="17" xfId="0" applyFont="1" applyFill="1" applyBorder="1" applyProtection="1">
      <protection locked="0"/>
    </xf>
    <xf numFmtId="0" fontId="29" fillId="11" borderId="17" xfId="0" applyFont="1" applyFill="1" applyBorder="1" applyAlignment="1" applyProtection="1">
      <alignment wrapText="1"/>
      <protection locked="0"/>
    </xf>
    <xf numFmtId="0" fontId="4" fillId="11" borderId="2" xfId="0" applyFont="1" applyFill="1" applyBorder="1" applyProtection="1">
      <protection locked="0"/>
    </xf>
    <xf numFmtId="0" fontId="29" fillId="11" borderId="2" xfId="0" applyFont="1" applyFill="1" applyBorder="1" applyAlignment="1" applyProtection="1">
      <alignment wrapText="1"/>
      <protection locked="0"/>
    </xf>
    <xf numFmtId="0" fontId="3" fillId="0" borderId="0" xfId="0" applyFont="1" applyAlignment="1" applyProtection="1">
      <alignment wrapText="1"/>
      <protection hidden="1"/>
    </xf>
    <xf numFmtId="164" fontId="3" fillId="14" borderId="3" xfId="0" applyNumberFormat="1" applyFont="1" applyFill="1" applyBorder="1" applyAlignment="1" applyProtection="1">
      <alignment horizontal="center" wrapText="1"/>
      <protection hidden="1"/>
    </xf>
    <xf numFmtId="164" fontId="3" fillId="14" borderId="2" xfId="0" applyNumberFormat="1" applyFont="1" applyFill="1" applyBorder="1" applyAlignment="1" applyProtection="1">
      <alignment horizontal="center" wrapText="1"/>
      <protection hidden="1"/>
    </xf>
    <xf numFmtId="164" fontId="3" fillId="14" borderId="0" xfId="0" applyNumberFormat="1" applyFont="1" applyFill="1" applyBorder="1" applyAlignment="1" applyProtection="1">
      <alignment horizontal="center" wrapText="1"/>
      <protection hidden="1"/>
    </xf>
    <xf numFmtId="0" fontId="3" fillId="6" borderId="2" xfId="0" applyFont="1" applyFill="1" applyBorder="1" applyProtection="1">
      <protection hidden="1"/>
    </xf>
    <xf numFmtId="0" fontId="3" fillId="7" borderId="2" xfId="0" applyFont="1" applyFill="1" applyBorder="1" applyProtection="1">
      <protection hidden="1"/>
    </xf>
    <xf numFmtId="0" fontId="3" fillId="7" borderId="2" xfId="0" applyFont="1" applyFill="1" applyBorder="1" applyAlignment="1" applyProtection="1">
      <alignment wrapText="1"/>
      <protection hidden="1"/>
    </xf>
    <xf numFmtId="0" fontId="3" fillId="7" borderId="2" xfId="0" applyFont="1" applyFill="1" applyBorder="1" applyAlignment="1" applyProtection="1">
      <alignment horizontal="left"/>
      <protection hidden="1"/>
    </xf>
    <xf numFmtId="0" fontId="3" fillId="6" borderId="2" xfId="0" applyFont="1" applyFill="1" applyBorder="1" applyAlignment="1" applyProtection="1">
      <alignment horizontal="left"/>
      <protection hidden="1"/>
    </xf>
    <xf numFmtId="0" fontId="3" fillId="0" borderId="2" xfId="0" applyFont="1" applyFill="1" applyBorder="1" applyAlignment="1" applyProtection="1">
      <alignment wrapText="1"/>
      <protection hidden="1"/>
    </xf>
    <xf numFmtId="0" fontId="7" fillId="0" borderId="0" xfId="0" applyFont="1" applyProtection="1">
      <protection hidden="1"/>
    </xf>
    <xf numFmtId="0" fontId="3" fillId="7" borderId="2" xfId="0" applyFont="1" applyFill="1" applyBorder="1" applyAlignment="1" applyProtection="1">
      <alignment vertical="center" wrapText="1"/>
      <protection hidden="1"/>
    </xf>
    <xf numFmtId="0" fontId="3" fillId="6" borderId="2" xfId="0" applyFont="1" applyFill="1" applyBorder="1" applyAlignment="1" applyProtection="1">
      <alignment vertical="center" wrapText="1"/>
      <protection hidden="1"/>
    </xf>
    <xf numFmtId="0" fontId="8" fillId="0" borderId="15" xfId="0" applyFont="1" applyFill="1" applyBorder="1" applyAlignment="1" applyProtection="1">
      <alignment vertical="center"/>
      <protection hidden="1"/>
    </xf>
    <xf numFmtId="0" fontId="2" fillId="0" borderId="16" xfId="0" applyFont="1" applyFill="1" applyBorder="1" applyAlignment="1" applyProtection="1">
      <alignment vertical="center"/>
      <protection hidden="1"/>
    </xf>
    <xf numFmtId="0" fontId="2" fillId="0" borderId="15" xfId="0" applyFont="1" applyFill="1" applyBorder="1" applyAlignment="1" applyProtection="1">
      <alignment vertical="center"/>
      <protection hidden="1"/>
    </xf>
    <xf numFmtId="14" fontId="2" fillId="0" borderId="15" xfId="0" applyNumberFormat="1" applyFont="1" applyFill="1" applyBorder="1" applyAlignment="1" applyProtection="1">
      <alignment vertical="center"/>
      <protection hidden="1"/>
    </xf>
    <xf numFmtId="15" fontId="2" fillId="0" borderId="15" xfId="0" applyNumberFormat="1" applyFont="1" applyFill="1" applyBorder="1" applyAlignment="1" applyProtection="1">
      <alignment vertical="center"/>
      <protection hidden="1"/>
    </xf>
    <xf numFmtId="164" fontId="0" fillId="0" borderId="0" xfId="0" applyNumberFormat="1" applyProtection="1"/>
    <xf numFmtId="0" fontId="3" fillId="0" borderId="2" xfId="0" applyFont="1" applyBorder="1" applyAlignment="1" applyProtection="1">
      <alignment wrapText="1"/>
      <protection locked="0"/>
    </xf>
    <xf numFmtId="9" fontId="18" fillId="10" borderId="0" xfId="0" applyNumberFormat="1" applyFont="1" applyFill="1" applyProtection="1"/>
    <xf numFmtId="9" fontId="18" fillId="9" borderId="0" xfId="0" applyNumberFormat="1" applyFont="1" applyFill="1" applyProtection="1"/>
    <xf numFmtId="15" fontId="2" fillId="0" borderId="18" xfId="0" applyNumberFormat="1" applyFont="1" applyFill="1" applyBorder="1" applyAlignment="1" applyProtection="1">
      <alignment vertical="center"/>
      <protection hidden="1"/>
    </xf>
    <xf numFmtId="0" fontId="3" fillId="0" borderId="2" xfId="0" applyFont="1" applyBorder="1" applyAlignment="1" applyProtection="1">
      <alignment vertical="center" wrapText="1"/>
      <protection locked="0"/>
    </xf>
    <xf numFmtId="0" fontId="32" fillId="12" borderId="4" xfId="0" applyFont="1" applyFill="1" applyBorder="1" applyAlignment="1">
      <alignment vertical="center" wrapText="1"/>
    </xf>
    <xf numFmtId="0" fontId="5" fillId="16" borderId="2" xfId="0" applyFont="1" applyFill="1" applyBorder="1" applyProtection="1">
      <protection hidden="1"/>
    </xf>
    <xf numFmtId="0" fontId="3" fillId="16" borderId="2" xfId="0" applyFont="1" applyFill="1" applyBorder="1" applyProtection="1">
      <protection locked="0"/>
    </xf>
    <xf numFmtId="9" fontId="3" fillId="16" borderId="2" xfId="1" applyFont="1" applyFill="1" applyBorder="1" applyAlignment="1" applyProtection="1">
      <alignment horizontal="center" wrapText="1"/>
      <protection hidden="1"/>
    </xf>
    <xf numFmtId="0" fontId="5" fillId="16" borderId="0" xfId="0" applyFont="1" applyFill="1" applyBorder="1" applyProtection="1">
      <protection hidden="1"/>
    </xf>
    <xf numFmtId="0" fontId="3" fillId="16" borderId="0" xfId="0" applyFont="1" applyFill="1" applyBorder="1" applyProtection="1">
      <protection locked="0"/>
    </xf>
    <xf numFmtId="9" fontId="3" fillId="16" borderId="0" xfId="1" applyFont="1" applyFill="1" applyBorder="1" applyAlignment="1" applyProtection="1">
      <alignment horizontal="center" wrapText="1"/>
      <protection hidden="1"/>
    </xf>
    <xf numFmtId="0" fontId="5" fillId="8" borderId="2" xfId="0" applyFont="1" applyFill="1" applyBorder="1" applyProtection="1">
      <protection hidden="1"/>
    </xf>
    <xf numFmtId="0" fontId="3" fillId="8" borderId="2" xfId="0" applyFont="1" applyFill="1" applyBorder="1" applyProtection="1">
      <protection locked="0"/>
    </xf>
    <xf numFmtId="0" fontId="3" fillId="16" borderId="2" xfId="0" applyFont="1" applyFill="1" applyBorder="1" applyProtection="1">
      <protection hidden="1"/>
    </xf>
    <xf numFmtId="164" fontId="0" fillId="0" borderId="0" xfId="0" applyNumberFormat="1" applyBorder="1" applyProtection="1">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7" xfId="0" applyFont="1" applyBorder="1" applyAlignment="1" applyProtection="1">
      <alignment horizontal="left" vertical="top" wrapText="1"/>
      <protection locked="0"/>
    </xf>
    <xf numFmtId="0" fontId="5" fillId="2" borderId="1" xfId="0" applyFont="1" applyFill="1" applyBorder="1" applyProtection="1">
      <protection hidden="1"/>
    </xf>
    <xf numFmtId="0" fontId="3" fillId="0" borderId="12" xfId="0" applyFont="1" applyBorder="1" applyAlignment="1" applyProtection="1">
      <alignment horizontal="left" vertical="top" wrapText="1"/>
      <protection locked="0"/>
    </xf>
    <xf numFmtId="9" fontId="3" fillId="0" borderId="2" xfId="1" applyFont="1" applyFill="1" applyBorder="1" applyAlignment="1" applyProtection="1">
      <alignment horizontal="left" vertical="top" wrapText="1"/>
      <protection locked="0"/>
    </xf>
    <xf numFmtId="0" fontId="4" fillId="0" borderId="11" xfId="0" applyFont="1" applyBorder="1" applyAlignment="1" applyProtection="1">
      <alignment horizontal="center"/>
      <protection locked="0"/>
    </xf>
    <xf numFmtId="0" fontId="39" fillId="0" borderId="2" xfId="0" applyFont="1" applyBorder="1" applyAlignment="1" applyProtection="1">
      <alignment horizontal="left" vertical="top" wrapText="1"/>
      <protection locked="0"/>
    </xf>
    <xf numFmtId="20" fontId="3" fillId="0" borderId="0" xfId="0" applyNumberFormat="1" applyFont="1" applyFill="1" applyBorder="1" applyProtection="1">
      <protection locked="0"/>
    </xf>
    <xf numFmtId="0" fontId="4" fillId="4" borderId="11" xfId="0" applyFont="1" applyFill="1" applyBorder="1" applyAlignment="1" applyProtection="1">
      <alignment horizontal="center"/>
      <protection locked="0"/>
    </xf>
    <xf numFmtId="0" fontId="4" fillId="5" borderId="11" xfId="0" applyFont="1" applyFill="1" applyBorder="1" applyAlignment="1" applyProtection="1">
      <alignment horizontal="center"/>
      <protection locked="0"/>
    </xf>
    <xf numFmtId="0" fontId="4" fillId="3" borderId="11" xfId="0" applyFont="1" applyFill="1" applyBorder="1" applyAlignment="1" applyProtection="1">
      <alignment horizontal="center"/>
      <protection locked="0"/>
    </xf>
    <xf numFmtId="0" fontId="4" fillId="0" borderId="2" xfId="0" applyFont="1" applyBorder="1" applyAlignment="1" applyProtection="1">
      <alignment horizontal="center"/>
      <protection locked="0"/>
    </xf>
    <xf numFmtId="0" fontId="4" fillId="16" borderId="2" xfId="0" applyFont="1" applyFill="1" applyBorder="1" applyAlignment="1" applyProtection="1">
      <alignment horizontal="center"/>
      <protection locked="0"/>
    </xf>
    <xf numFmtId="0" fontId="3" fillId="6" borderId="1" xfId="0" applyFont="1" applyFill="1" applyBorder="1" applyProtection="1">
      <protection hidden="1"/>
    </xf>
    <xf numFmtId="0" fontId="3" fillId="16" borderId="1" xfId="0" applyFont="1" applyFill="1" applyBorder="1" applyProtection="1">
      <protection hidden="1"/>
    </xf>
    <xf numFmtId="164" fontId="3" fillId="0" borderId="0" xfId="0" applyNumberFormat="1" applyFont="1" applyFill="1" applyBorder="1" applyAlignment="1" applyProtection="1">
      <alignment horizontal="center" wrapText="1"/>
      <protection hidden="1"/>
    </xf>
    <xf numFmtId="0" fontId="3" fillId="0" borderId="0" xfId="0" applyFont="1" applyFill="1" applyProtection="1">
      <protection hidden="1"/>
    </xf>
    <xf numFmtId="9" fontId="3" fillId="0" borderId="0" xfId="1" applyFont="1" applyFill="1" applyBorder="1" applyAlignment="1" applyProtection="1">
      <alignment horizontal="center" wrapText="1"/>
      <protection locked="0"/>
    </xf>
    <xf numFmtId="0" fontId="21" fillId="0" borderId="0" xfId="0" applyFont="1" applyFill="1" applyBorder="1" applyProtection="1">
      <protection locked="0"/>
    </xf>
    <xf numFmtId="0" fontId="3" fillId="0" borderId="0" xfId="0" applyFont="1" applyFill="1" applyBorder="1" applyAlignment="1" applyProtection="1">
      <alignment vertical="top" wrapText="1"/>
      <protection locked="0"/>
    </xf>
    <xf numFmtId="9" fontId="3" fillId="2" borderId="14" xfId="1" applyFont="1" applyFill="1" applyBorder="1" applyAlignment="1" applyProtection="1">
      <alignment horizontal="center" wrapText="1"/>
      <protection hidden="1"/>
    </xf>
    <xf numFmtId="0" fontId="4" fillId="0" borderId="2" xfId="0" applyFont="1" applyBorder="1" applyProtection="1">
      <protection locked="0"/>
    </xf>
    <xf numFmtId="0" fontId="3" fillId="16" borderId="2" xfId="0" applyFont="1" applyFill="1" applyBorder="1" applyAlignment="1" applyProtection="1">
      <alignment horizontal="center"/>
      <protection locked="0"/>
    </xf>
    <xf numFmtId="0" fontId="3" fillId="0" borderId="2" xfId="0" applyFont="1" applyBorder="1" applyAlignment="1" applyProtection="1">
      <alignment horizontal="left" vertical="center" wrapText="1"/>
      <protection locked="0"/>
    </xf>
    <xf numFmtId="0" fontId="38" fillId="16" borderId="2" xfId="0" applyFont="1" applyFill="1" applyBorder="1" applyAlignment="1" applyProtection="1">
      <alignment horizontal="center"/>
      <protection locked="0"/>
    </xf>
    <xf numFmtId="0" fontId="4" fillId="0" borderId="2" xfId="0" applyFont="1" applyFill="1" applyBorder="1" applyAlignment="1" applyProtection="1">
      <alignment wrapText="1"/>
      <protection locked="0"/>
    </xf>
    <xf numFmtId="0" fontId="38" fillId="0" borderId="17" xfId="0" applyFont="1" applyFill="1" applyBorder="1" applyAlignment="1" applyProtection="1">
      <alignment horizontal="left" vertical="top" wrapText="1"/>
      <protection locked="0"/>
    </xf>
    <xf numFmtId="0" fontId="16" fillId="0" borderId="7" xfId="0" applyFont="1" applyFill="1" applyBorder="1" applyAlignment="1" applyProtection="1">
      <alignment horizontal="center" vertical="top" wrapText="1"/>
      <protection locked="0"/>
    </xf>
    <xf numFmtId="0" fontId="16" fillId="0" borderId="14" xfId="0" applyFont="1" applyFill="1" applyBorder="1" applyAlignment="1" applyProtection="1">
      <alignment horizontal="center" vertical="top" wrapText="1"/>
      <protection locked="0"/>
    </xf>
    <xf numFmtId="0" fontId="28" fillId="0" borderId="0" xfId="0" applyFont="1" applyFill="1" applyProtection="1">
      <protection hidden="1"/>
    </xf>
    <xf numFmtId="0" fontId="28" fillId="0" borderId="0" xfId="0" applyFont="1" applyFill="1" applyBorder="1" applyProtection="1">
      <protection hidden="1"/>
    </xf>
    <xf numFmtId="0" fontId="3" fillId="0" borderId="0" xfId="0" applyFont="1" applyFill="1" applyBorder="1" applyAlignment="1" applyProtection="1">
      <alignment horizontal="center"/>
      <protection locked="0"/>
    </xf>
    <xf numFmtId="0" fontId="4" fillId="0" borderId="0" xfId="0" applyFont="1" applyFill="1" applyProtection="1">
      <protection hidden="1"/>
    </xf>
    <xf numFmtId="0" fontId="27" fillId="0" borderId="0" xfId="0" applyFont="1" applyFill="1" applyBorder="1" applyProtection="1">
      <protection hidden="1"/>
    </xf>
    <xf numFmtId="0" fontId="27" fillId="0" borderId="0" xfId="0" applyFont="1" applyFill="1" applyProtection="1">
      <protection hidden="1"/>
    </xf>
    <xf numFmtId="0" fontId="27" fillId="0" borderId="0" xfId="0" applyFont="1" applyFill="1" applyBorder="1" applyAlignment="1" applyProtection="1">
      <alignment horizontal="left" vertical="top" wrapText="1"/>
      <protection hidden="1"/>
    </xf>
    <xf numFmtId="0" fontId="3" fillId="0" borderId="2" xfId="0" applyFont="1" applyBorder="1" applyAlignment="1" applyProtection="1">
      <alignment horizontal="center"/>
      <protection locked="0"/>
    </xf>
    <xf numFmtId="0" fontId="35" fillId="12" borderId="2" xfId="0" applyFont="1" applyFill="1" applyBorder="1" applyAlignment="1">
      <alignment horizontal="center" vertical="center"/>
    </xf>
    <xf numFmtId="0" fontId="32" fillId="12" borderId="2" xfId="0" applyFont="1" applyFill="1" applyBorder="1" applyAlignment="1">
      <alignment horizontal="lef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2" fillId="12" borderId="2" xfId="0" applyFont="1" applyFill="1" applyBorder="1" applyAlignment="1">
      <alignment vertical="center"/>
    </xf>
    <xf numFmtId="0" fontId="3" fillId="0" borderId="2" xfId="0" applyNumberFormat="1" applyFont="1" applyBorder="1" applyAlignment="1" applyProtection="1">
      <alignment horizontal="left" vertical="center" wrapText="1"/>
      <protection locked="0"/>
    </xf>
    <xf numFmtId="0" fontId="37" fillId="15" borderId="2" xfId="0" applyFont="1" applyFill="1" applyBorder="1" applyAlignment="1" applyProtection="1">
      <alignment horizontal="center"/>
      <protection locked="0"/>
    </xf>
    <xf numFmtId="0" fontId="3" fillId="0" borderId="0" xfId="0" quotePrefix="1" applyFont="1" applyProtection="1">
      <protection locked="0"/>
    </xf>
    <xf numFmtId="0" fontId="21" fillId="0" borderId="0" xfId="0" applyFont="1" applyBorder="1" applyAlignment="1" applyProtection="1">
      <alignment vertical="top" wrapText="1"/>
      <protection locked="0"/>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39" fillId="0" borderId="2" xfId="0" applyFont="1" applyBorder="1" applyAlignment="1" applyProtection="1">
      <alignment vertical="top" wrapText="1"/>
      <protection locked="0"/>
    </xf>
    <xf numFmtId="0" fontId="3" fillId="15" borderId="1" xfId="0" applyFont="1" applyFill="1" applyBorder="1" applyAlignment="1" applyProtection="1">
      <alignment horizontal="center"/>
      <protection locked="0"/>
    </xf>
    <xf numFmtId="0" fontId="2" fillId="0" borderId="15" xfId="0" applyFont="1" applyFill="1" applyBorder="1" applyAlignment="1" applyProtection="1">
      <alignment horizontal="left" vertical="center"/>
      <protection hidden="1"/>
    </xf>
    <xf numFmtId="0" fontId="3" fillId="0" borderId="12" xfId="0"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0" fillId="0" borderId="0" xfId="0" applyAlignment="1" applyProtection="1">
      <alignment horizontal="center"/>
      <protection locked="0"/>
    </xf>
    <xf numFmtId="0" fontId="13" fillId="0" borderId="0" xfId="0" applyFont="1" applyAlignment="1" applyProtection="1">
      <alignment horizontal="center"/>
      <protection locked="0"/>
    </xf>
    <xf numFmtId="14" fontId="2" fillId="0" borderId="15" xfId="0" applyNumberFormat="1" applyFont="1" applyFill="1" applyBorder="1" applyAlignment="1" applyProtection="1">
      <alignment horizontal="center" vertical="center"/>
      <protection hidden="1"/>
    </xf>
    <xf numFmtId="0" fontId="2" fillId="0" borderId="15"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locked="0"/>
    </xf>
    <xf numFmtId="9" fontId="1" fillId="0" borderId="0" xfId="0" applyNumberFormat="1" applyFont="1" applyAlignment="1" applyProtection="1">
      <alignment horizontal="center"/>
      <protection locked="0"/>
    </xf>
    <xf numFmtId="0" fontId="0" fillId="0" borderId="0" xfId="0" applyBorder="1" applyAlignment="1" applyProtection="1">
      <alignment horizontal="center"/>
      <protection locked="0"/>
    </xf>
    <xf numFmtId="0" fontId="17" fillId="0" borderId="0" xfId="0" applyFont="1" applyBorder="1" applyAlignment="1" applyProtection="1">
      <alignment horizontal="center"/>
      <protection locked="0"/>
    </xf>
    <xf numFmtId="0" fontId="17" fillId="0" borderId="0" xfId="0" applyFont="1" applyAlignment="1" applyProtection="1">
      <alignment horizontal="center"/>
      <protection locked="0"/>
    </xf>
    <xf numFmtId="0" fontId="1" fillId="0" borderId="0" xfId="0" applyFont="1" applyAlignment="1" applyProtection="1">
      <alignment horizontal="center"/>
      <protection locked="0"/>
    </xf>
    <xf numFmtId="0" fontId="4" fillId="0" borderId="0" xfId="0" applyFont="1" applyFill="1" applyAlignment="1" applyProtection="1">
      <alignment horizontal="center"/>
      <protection locked="0"/>
    </xf>
    <xf numFmtId="0" fontId="21" fillId="0" borderId="0" xfId="0" applyFont="1" applyAlignment="1" applyProtection="1">
      <alignment horizontal="center"/>
      <protection locked="0"/>
    </xf>
    <xf numFmtId="0" fontId="3" fillId="2" borderId="7" xfId="0" applyFont="1" applyFill="1" applyBorder="1" applyAlignment="1" applyProtection="1">
      <alignment horizontal="center"/>
      <protection locked="0"/>
    </xf>
    <xf numFmtId="0" fontId="3" fillId="7" borderId="3" xfId="0" applyFont="1" applyFill="1" applyBorder="1" applyAlignment="1" applyProtection="1">
      <alignment horizontal="center"/>
      <protection locked="0"/>
    </xf>
    <xf numFmtId="0" fontId="3" fillId="8" borderId="0" xfId="0" applyFont="1" applyFill="1" applyBorder="1" applyAlignment="1" applyProtection="1">
      <alignment horizontal="center"/>
      <protection locked="0"/>
    </xf>
    <xf numFmtId="0" fontId="3" fillId="6" borderId="0" xfId="0" applyFont="1" applyFill="1" applyBorder="1" applyAlignment="1" applyProtection="1">
      <alignment horizontal="center"/>
      <protection locked="0"/>
    </xf>
    <xf numFmtId="0" fontId="3" fillId="16" borderId="0" xfId="0" applyFont="1" applyFill="1" applyBorder="1" applyAlignment="1" applyProtection="1">
      <alignment horizontal="center"/>
      <protection locked="0"/>
    </xf>
    <xf numFmtId="0" fontId="3" fillId="8" borderId="2" xfId="0" applyFont="1" applyFill="1" applyBorder="1" applyAlignment="1" applyProtection="1">
      <alignment horizontal="center"/>
      <protection locked="0"/>
    </xf>
    <xf numFmtId="0" fontId="21" fillId="0" borderId="0" xfId="0" applyFont="1" applyFill="1" applyBorder="1" applyAlignment="1" applyProtection="1">
      <alignment horizontal="center"/>
      <protection locked="0"/>
    </xf>
    <xf numFmtId="0" fontId="34" fillId="13" borderId="3" xfId="0" applyFont="1" applyFill="1" applyBorder="1" applyAlignment="1" applyProtection="1">
      <alignment horizontal="center"/>
      <protection locked="0"/>
    </xf>
    <xf numFmtId="0" fontId="34" fillId="13" borderId="6" xfId="0" applyFont="1" applyFill="1" applyBorder="1" applyAlignment="1" applyProtection="1">
      <alignment horizontal="center"/>
      <protection locked="0"/>
    </xf>
    <xf numFmtId="0" fontId="4" fillId="11" borderId="17" xfId="0" applyFont="1" applyFill="1" applyBorder="1" applyAlignment="1" applyProtection="1">
      <alignment horizontal="center"/>
      <protection locked="0"/>
    </xf>
    <xf numFmtId="0" fontId="4" fillId="11" borderId="2" xfId="0" applyFont="1" applyFill="1" applyBorder="1" applyAlignment="1" applyProtection="1">
      <alignment horizontal="center"/>
      <protection locked="0"/>
    </xf>
    <xf numFmtId="0" fontId="3" fillId="0" borderId="0" xfId="0" applyFont="1" applyAlignment="1" applyProtection="1">
      <alignment horizontal="center"/>
      <protection hidden="1"/>
    </xf>
    <xf numFmtId="0" fontId="3" fillId="0" borderId="0" xfId="0" applyFont="1" applyFill="1" applyBorder="1" applyAlignment="1" applyProtection="1">
      <alignment horizontal="center"/>
      <protection hidden="1"/>
    </xf>
    <xf numFmtId="10" fontId="0" fillId="0" borderId="0" xfId="0" applyNumberFormat="1" applyAlignment="1" applyProtection="1">
      <alignment horizontal="center"/>
      <protection locked="0"/>
    </xf>
    <xf numFmtId="164" fontId="0" fillId="0" borderId="0" xfId="0" applyNumberFormat="1" applyAlignment="1" applyProtection="1">
      <alignment horizontal="center"/>
      <protection locked="0"/>
    </xf>
    <xf numFmtId="164" fontId="0" fillId="0" borderId="0" xfId="0" applyNumberFormat="1" applyAlignment="1" applyProtection="1">
      <alignment horizontal="center"/>
    </xf>
    <xf numFmtId="10" fontId="0" fillId="0" borderId="0" xfId="0" applyNumberFormat="1" applyBorder="1" applyAlignment="1" applyProtection="1">
      <alignment horizontal="center"/>
      <protection locked="0"/>
    </xf>
    <xf numFmtId="0" fontId="3" fillId="0" borderId="13" xfId="0" applyFont="1" applyBorder="1" applyAlignment="1" applyProtection="1">
      <alignment horizontal="center"/>
      <protection locked="0"/>
    </xf>
    <xf numFmtId="0" fontId="37" fillId="0" borderId="2" xfId="0" applyFont="1" applyBorder="1" applyAlignment="1" applyProtection="1">
      <alignment horizontal="center"/>
      <protection locked="0"/>
    </xf>
    <xf numFmtId="0" fontId="21" fillId="0" borderId="2" xfId="0" applyFont="1" applyFill="1" applyBorder="1" applyAlignment="1" applyProtection="1">
      <alignment horizontal="center"/>
      <protection locked="0"/>
    </xf>
    <xf numFmtId="0" fontId="40" fillId="0" borderId="2" xfId="0" applyFont="1" applyBorder="1" applyAlignment="1" applyProtection="1">
      <alignment horizontal="center"/>
      <protection locked="0"/>
    </xf>
    <xf numFmtId="0" fontId="12" fillId="0" borderId="0" xfId="0" applyFont="1" applyAlignment="1" applyProtection="1">
      <alignment horizontal="center"/>
      <protection locked="0"/>
    </xf>
    <xf numFmtId="9" fontId="0" fillId="0" borderId="0" xfId="0" applyNumberFormat="1" applyBorder="1" applyAlignment="1" applyProtection="1">
      <alignment horizontal="center"/>
      <protection locked="0"/>
    </xf>
    <xf numFmtId="164" fontId="0" fillId="0" borderId="0" xfId="0" applyNumberForma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7" borderId="6" xfId="0" applyFont="1" applyFill="1" applyBorder="1" applyAlignment="1" applyProtection="1">
      <alignment horizontal="center"/>
      <protection locked="0"/>
    </xf>
    <xf numFmtId="0" fontId="1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21" fillId="0" borderId="2" xfId="0" applyFont="1" applyBorder="1" applyAlignment="1" applyProtection="1">
      <alignment horizontal="center" vertical="center"/>
      <protection locked="0"/>
    </xf>
    <xf numFmtId="0" fontId="21" fillId="0" borderId="0"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3" fillId="8" borderId="7" xfId="0" applyFont="1" applyFill="1" applyBorder="1" applyAlignment="1" applyProtection="1">
      <alignment horizontal="center"/>
      <protection locked="0"/>
    </xf>
    <xf numFmtId="20" fontId="3" fillId="0" borderId="0"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8" fillId="0" borderId="0" xfId="0" applyFont="1" applyFill="1" applyBorder="1" applyAlignment="1" applyProtection="1">
      <alignment horizontal="center" vertical="center"/>
      <protection locked="0"/>
    </xf>
    <xf numFmtId="0" fontId="38" fillId="0" borderId="0" xfId="0" applyFont="1" applyAlignment="1" applyProtection="1">
      <alignment horizontal="center"/>
      <protection locked="0"/>
    </xf>
    <xf numFmtId="0" fontId="3" fillId="7" borderId="1" xfId="0" applyFont="1" applyFill="1" applyBorder="1" applyAlignment="1" applyProtection="1">
      <alignment horizontal="center"/>
      <protection locked="0"/>
    </xf>
    <xf numFmtId="0" fontId="34" fillId="13" borderId="1" xfId="0" applyFont="1" applyFill="1" applyBorder="1" applyAlignment="1" applyProtection="1">
      <alignment horizontal="center"/>
      <protection locked="0"/>
    </xf>
    <xf numFmtId="0" fontId="34" fillId="13" borderId="8" xfId="0" applyFont="1" applyFill="1" applyBorder="1" applyAlignment="1" applyProtection="1">
      <alignment horizontal="center"/>
      <protection locked="0"/>
    </xf>
    <xf numFmtId="0" fontId="3" fillId="0" borderId="2" xfId="0" applyNumberFormat="1" applyFont="1" applyBorder="1" applyAlignment="1" applyProtection="1">
      <alignment vertical="center" wrapText="1"/>
      <protection locked="0"/>
    </xf>
    <xf numFmtId="14" fontId="2" fillId="0" borderId="15" xfId="0" applyNumberFormat="1" applyFont="1" applyFill="1" applyBorder="1" applyAlignment="1" applyProtection="1">
      <alignment horizontal="left" vertical="top"/>
      <protection hidden="1"/>
    </xf>
    <xf numFmtId="0" fontId="4" fillId="0" borderId="1"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2" xfId="0" applyFont="1" applyBorder="1" applyAlignment="1" applyProtection="1">
      <alignment horizontal="left"/>
      <protection locked="0"/>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3" fillId="7" borderId="2" xfId="0" applyFont="1" applyFill="1" applyBorder="1" applyAlignment="1" applyProtection="1">
      <alignment vertical="top" wrapText="1"/>
      <protection hidden="1"/>
    </xf>
    <xf numFmtId="0" fontId="4" fillId="0" borderId="17" xfId="0" applyFont="1" applyBorder="1" applyAlignment="1" applyProtection="1">
      <alignment wrapText="1"/>
      <protection locked="0"/>
    </xf>
    <xf numFmtId="0" fontId="21" fillId="15" borderId="1" xfId="0" applyFont="1" applyFill="1" applyBorder="1" applyAlignment="1" applyProtection="1">
      <alignment horizontal="center"/>
      <protection locked="0"/>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9" fontId="18" fillId="10" borderId="0" xfId="0" applyNumberFormat="1" applyFont="1" applyFill="1" applyAlignment="1" applyProtection="1">
      <alignment horizontal="right" vertical="center"/>
    </xf>
    <xf numFmtId="9" fontId="18" fillId="9" borderId="0" xfId="0" applyNumberFormat="1" applyFont="1" applyFill="1" applyAlignment="1" applyProtection="1">
      <alignment horizontal="right" vertical="center"/>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2" fillId="0" borderId="15" xfId="0" applyFont="1" applyFill="1" applyBorder="1" applyAlignment="1" applyProtection="1">
      <alignment horizontal="left" vertical="center"/>
      <protection hidden="1"/>
    </xf>
    <xf numFmtId="0" fontId="4" fillId="0" borderId="1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5" fillId="2" borderId="1" xfId="0" applyFont="1" applyFill="1" applyBorder="1" applyProtection="1">
      <protection hidden="1"/>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3" fillId="0" borderId="2" xfId="0" applyFont="1" applyBorder="1" applyAlignment="1" applyProtection="1">
      <alignment horizontal="left" vertical="top" wrapText="1"/>
      <protection locked="0"/>
    </xf>
    <xf numFmtId="0" fontId="2" fillId="0" borderId="15" xfId="0" applyFont="1" applyFill="1" applyBorder="1" applyAlignment="1" applyProtection="1">
      <alignment vertical="center"/>
      <protection hidden="1"/>
    </xf>
    <xf numFmtId="14" fontId="2" fillId="0" borderId="15" xfId="0" applyNumberFormat="1" applyFont="1" applyFill="1" applyBorder="1" applyAlignment="1" applyProtection="1">
      <alignment vertical="center"/>
      <protection hidden="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9" fontId="3" fillId="0" borderId="17" xfId="1" applyFont="1" applyFill="1" applyBorder="1" applyAlignment="1" applyProtection="1">
      <alignment vertical="top" wrapText="1"/>
      <protection locked="0"/>
    </xf>
    <xf numFmtId="0" fontId="23" fillId="0" borderId="0" xfId="0" applyFont="1" applyAlignment="1" applyProtection="1">
      <alignment horizontal="center"/>
    </xf>
    <xf numFmtId="0" fontId="20" fillId="17" borderId="19" xfId="0" applyFont="1" applyFill="1" applyBorder="1" applyAlignment="1" applyProtection="1">
      <alignment horizontal="center" vertical="center"/>
    </xf>
    <xf numFmtId="0" fontId="20" fillId="17" borderId="0" xfId="0" applyFont="1" applyFill="1" applyBorder="1" applyAlignment="1" applyProtection="1">
      <alignment horizontal="center" vertical="center"/>
    </xf>
    <xf numFmtId="17" fontId="24" fillId="0" borderId="0" xfId="0" applyNumberFormat="1" applyFont="1" applyAlignment="1" applyProtection="1">
      <alignment horizontal="center"/>
    </xf>
    <xf numFmtId="0" fontId="24" fillId="0" borderId="0" xfId="0" applyFont="1" applyAlignment="1" applyProtection="1">
      <alignment horizontal="center"/>
    </xf>
    <xf numFmtId="14" fontId="2" fillId="0" borderId="15" xfId="0" applyNumberFormat="1" applyFont="1" applyFill="1" applyBorder="1" applyAlignment="1" applyProtection="1">
      <alignment horizontal="left" vertical="center"/>
    </xf>
    <xf numFmtId="0" fontId="2" fillId="0" borderId="15" xfId="0" applyFont="1" applyFill="1" applyBorder="1" applyAlignment="1" applyProtection="1">
      <alignment horizontal="left" vertical="center"/>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23" fillId="0" borderId="0" xfId="0" applyFont="1" applyAlignment="1" applyProtection="1">
      <alignment horizontal="center"/>
      <protection locked="0"/>
    </xf>
    <xf numFmtId="17" fontId="24" fillId="0" borderId="0" xfId="0" applyNumberFormat="1" applyFont="1" applyAlignment="1" applyProtection="1">
      <alignment horizontal="center"/>
      <protection locked="0"/>
    </xf>
    <xf numFmtId="0" fontId="24" fillId="0" borderId="0" xfId="0" applyFont="1" applyAlignment="1" applyProtection="1">
      <alignment horizontal="center"/>
      <protection locked="0"/>
    </xf>
    <xf numFmtId="15" fontId="2" fillId="0" borderId="15" xfId="0" applyNumberFormat="1" applyFont="1" applyFill="1" applyBorder="1" applyAlignment="1" applyProtection="1">
      <alignment horizontal="left" vertical="center"/>
      <protection hidden="1"/>
    </xf>
    <xf numFmtId="0" fontId="3" fillId="15" borderId="2" xfId="0" applyFont="1" applyFill="1" applyBorder="1" applyAlignment="1" applyProtection="1">
      <alignment horizontal="center"/>
      <protection locked="0"/>
    </xf>
    <xf numFmtId="0" fontId="2" fillId="0" borderId="15" xfId="0" applyFont="1" applyFill="1" applyBorder="1" applyAlignment="1" applyProtection="1">
      <alignment horizontal="left" vertical="center"/>
      <protection hidden="1"/>
    </xf>
    <xf numFmtId="0" fontId="20" fillId="17" borderId="19" xfId="0" applyFont="1" applyFill="1" applyBorder="1" applyAlignment="1" applyProtection="1">
      <alignment horizontal="center" vertical="center"/>
      <protection locked="0"/>
    </xf>
    <xf numFmtId="0" fontId="20" fillId="17" borderId="0" xfId="0" applyFont="1" applyFill="1" applyBorder="1" applyAlignment="1" applyProtection="1">
      <alignment horizontal="center" vertical="center"/>
      <protection locked="0"/>
    </xf>
    <xf numFmtId="0" fontId="4" fillId="0" borderId="11"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5" fillId="2" borderId="1" xfId="0" applyFont="1" applyFill="1" applyBorder="1" applyProtection="1">
      <protection hidden="1"/>
    </xf>
    <xf numFmtId="0" fontId="5" fillId="2" borderId="3" xfId="0" applyFont="1" applyFill="1" applyBorder="1" applyProtection="1">
      <protection hidden="1"/>
    </xf>
    <xf numFmtId="0" fontId="5" fillId="2" borderId="4" xfId="0" applyFont="1" applyFill="1" applyBorder="1" applyProtection="1">
      <protection hidden="1"/>
    </xf>
    <xf numFmtId="0" fontId="9" fillId="0" borderId="8" xfId="0" applyFont="1" applyFill="1" applyBorder="1" applyAlignment="1" applyProtection="1">
      <alignment horizontal="center" vertical="top" wrapText="1"/>
      <protection hidden="1"/>
    </xf>
    <xf numFmtId="0" fontId="9" fillId="0" borderId="6" xfId="0" applyFont="1" applyFill="1" applyBorder="1" applyAlignment="1" applyProtection="1">
      <alignment horizontal="center" vertical="top" wrapText="1"/>
      <protection hidden="1"/>
    </xf>
    <xf numFmtId="0" fontId="9" fillId="0" borderId="24" xfId="0" applyFont="1" applyFill="1" applyBorder="1" applyAlignment="1" applyProtection="1">
      <alignment horizontal="center" vertical="top" wrapText="1"/>
      <protection hidden="1"/>
    </xf>
    <xf numFmtId="0" fontId="16" fillId="0" borderId="11" xfId="0" applyFont="1" applyFill="1" applyBorder="1" applyAlignment="1" applyProtection="1">
      <alignment horizontal="center" vertical="top" wrapText="1"/>
      <protection hidden="1"/>
    </xf>
    <xf numFmtId="0" fontId="16" fillId="0" borderId="7" xfId="0" applyFont="1" applyFill="1" applyBorder="1" applyAlignment="1" applyProtection="1">
      <alignment horizontal="center" vertical="top" wrapText="1"/>
      <protection hidden="1"/>
    </xf>
    <xf numFmtId="0" fontId="16" fillId="0" borderId="14" xfId="0" applyFont="1" applyFill="1" applyBorder="1" applyAlignment="1" applyProtection="1">
      <alignment horizontal="center" vertical="top" wrapText="1"/>
      <protection hidden="1"/>
    </xf>
    <xf numFmtId="0" fontId="16" fillId="16" borderId="11" xfId="0" applyFont="1" applyFill="1" applyBorder="1" applyAlignment="1" applyProtection="1">
      <alignment horizontal="center" vertical="top" wrapText="1"/>
      <protection hidden="1"/>
    </xf>
    <xf numFmtId="0" fontId="16" fillId="16" borderId="7" xfId="0" applyFont="1" applyFill="1" applyBorder="1" applyAlignment="1" applyProtection="1">
      <alignment horizontal="center" vertical="top" wrapText="1"/>
      <protection hidden="1"/>
    </xf>
    <xf numFmtId="0" fontId="16" fillId="16" borderId="14" xfId="0" applyFont="1" applyFill="1" applyBorder="1" applyAlignment="1" applyProtection="1">
      <alignment horizontal="center" vertical="top" wrapText="1"/>
      <protection hidden="1"/>
    </xf>
    <xf numFmtId="0" fontId="9" fillId="16" borderId="8" xfId="0" applyFont="1" applyFill="1" applyBorder="1" applyAlignment="1" applyProtection="1">
      <alignment horizontal="center" vertical="top" wrapText="1"/>
      <protection hidden="1"/>
    </xf>
    <xf numFmtId="0" fontId="9" fillId="16" borderId="6" xfId="0" applyFont="1" applyFill="1" applyBorder="1" applyAlignment="1" applyProtection="1">
      <alignment horizontal="center" vertical="top" wrapText="1"/>
      <protection hidden="1"/>
    </xf>
    <xf numFmtId="0" fontId="9" fillId="16" borderId="24" xfId="0" applyFont="1" applyFill="1" applyBorder="1" applyAlignment="1" applyProtection="1">
      <alignment horizontal="center" vertical="top" wrapText="1"/>
      <protection hidden="1"/>
    </xf>
    <xf numFmtId="0" fontId="16" fillId="18" borderId="11" xfId="0" applyFont="1" applyFill="1" applyBorder="1" applyAlignment="1" applyProtection="1">
      <alignment horizontal="center" vertical="top" wrapText="1"/>
      <protection hidden="1"/>
    </xf>
    <xf numFmtId="0" fontId="16" fillId="18" borderId="7" xfId="0" applyFont="1" applyFill="1" applyBorder="1" applyAlignment="1" applyProtection="1">
      <alignment horizontal="center" vertical="top" wrapText="1"/>
      <protection hidden="1"/>
    </xf>
    <xf numFmtId="0" fontId="16" fillId="18" borderId="14" xfId="0" applyFont="1" applyFill="1" applyBorder="1" applyAlignment="1" applyProtection="1">
      <alignment horizontal="center" vertical="top" wrapText="1"/>
      <protection hidden="1"/>
    </xf>
    <xf numFmtId="0" fontId="9" fillId="18" borderId="8" xfId="0" applyFont="1" applyFill="1" applyBorder="1" applyAlignment="1" applyProtection="1">
      <alignment horizontal="center" vertical="top" wrapText="1"/>
      <protection hidden="1"/>
    </xf>
    <xf numFmtId="0" fontId="9" fillId="18" borderId="6" xfId="0" applyFont="1" applyFill="1" applyBorder="1" applyAlignment="1" applyProtection="1">
      <alignment horizontal="center" vertical="top" wrapText="1"/>
      <protection hidden="1"/>
    </xf>
    <xf numFmtId="0" fontId="9" fillId="18" borderId="24" xfId="0" applyFont="1" applyFill="1" applyBorder="1" applyAlignment="1" applyProtection="1">
      <alignment horizontal="center" vertical="top" wrapText="1"/>
      <protection hidden="1"/>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3" fillId="8" borderId="4" xfId="0" applyFont="1" applyFill="1" applyBorder="1" applyAlignment="1" applyProtection="1">
      <alignment horizontal="center"/>
      <protection locked="0"/>
    </xf>
    <xf numFmtId="0" fontId="4" fillId="11" borderId="20" xfId="0" applyFont="1" applyFill="1" applyBorder="1" applyAlignment="1" applyProtection="1">
      <alignment horizontal="center" vertical="center" wrapText="1"/>
      <protection locked="0"/>
    </xf>
    <xf numFmtId="0" fontId="4" fillId="11" borderId="21"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4" fillId="7" borderId="0" xfId="0" applyFont="1" applyFill="1" applyAlignment="1" applyProtection="1">
      <alignment horizontal="center" vertical="center" wrapText="1"/>
      <protection locked="0"/>
    </xf>
    <xf numFmtId="0" fontId="2" fillId="2" borderId="23" xfId="0" applyFont="1" applyFill="1" applyBorder="1" applyAlignment="1" applyProtection="1">
      <alignment horizontal="center" wrapText="1"/>
      <protection locked="0"/>
    </xf>
    <xf numFmtId="0" fontId="2" fillId="2" borderId="0" xfId="0" applyFont="1" applyFill="1" applyBorder="1" applyAlignment="1" applyProtection="1">
      <alignment horizontal="center" wrapText="1"/>
      <protection locked="0"/>
    </xf>
    <xf numFmtId="0" fontId="3" fillId="0" borderId="12" xfId="0" applyFont="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2"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4" fillId="0" borderId="11"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14" xfId="0" applyFont="1" applyBorder="1" applyAlignment="1" applyProtection="1">
      <alignment horizontal="left"/>
      <protection locked="0"/>
    </xf>
    <xf numFmtId="9" fontId="3" fillId="0" borderId="12" xfId="1" applyFont="1" applyFill="1" applyBorder="1" applyAlignment="1" applyProtection="1">
      <alignment horizontal="left" wrapText="1"/>
      <protection locked="0"/>
    </xf>
    <xf numFmtId="9" fontId="3" fillId="0" borderId="25" xfId="1" applyFont="1" applyFill="1" applyBorder="1" applyAlignment="1" applyProtection="1">
      <alignment horizontal="left" wrapText="1"/>
      <protection locked="0"/>
    </xf>
    <xf numFmtId="9" fontId="3" fillId="0" borderId="17" xfId="1" applyFont="1" applyFill="1" applyBorder="1" applyAlignment="1" applyProtection="1">
      <alignment horizontal="left" wrapText="1"/>
      <protection locked="0"/>
    </xf>
    <xf numFmtId="0" fontId="3" fillId="16" borderId="12" xfId="0" applyNumberFormat="1" applyFont="1" applyFill="1" applyBorder="1" applyAlignment="1" applyProtection="1">
      <alignment horizontal="left" vertical="center" wrapText="1"/>
      <protection locked="0"/>
    </xf>
    <xf numFmtId="0" fontId="3" fillId="16" borderId="17" xfId="0" applyNumberFormat="1" applyFont="1" applyFill="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8" fillId="18" borderId="11" xfId="0" applyFont="1" applyFill="1" applyBorder="1" applyAlignment="1" applyProtection="1">
      <alignment horizontal="center" vertical="top" wrapText="1"/>
      <protection hidden="1"/>
    </xf>
    <xf numFmtId="0" fontId="8" fillId="0" borderId="11" xfId="0" applyFont="1" applyFill="1" applyBorder="1" applyAlignment="1" applyProtection="1">
      <alignment horizontal="center" vertical="top" wrapText="1"/>
      <protection hidden="1"/>
    </xf>
    <xf numFmtId="0" fontId="32" fillId="12" borderId="2" xfId="0" applyFont="1" applyFill="1" applyBorder="1" applyAlignment="1">
      <alignment horizontal="left" vertical="top" wrapText="1"/>
    </xf>
    <xf numFmtId="0" fontId="32" fillId="12" borderId="2" xfId="0" applyFont="1" applyFill="1" applyBorder="1" applyAlignment="1">
      <alignment horizontal="left" vertical="center" wrapText="1"/>
    </xf>
    <xf numFmtId="0" fontId="35" fillId="12" borderId="2" xfId="0" applyFont="1" applyFill="1" applyBorder="1" applyAlignment="1">
      <alignment horizontal="center" vertical="center"/>
    </xf>
    <xf numFmtId="0" fontId="32" fillId="12" borderId="1" xfId="0" applyFont="1" applyFill="1" applyBorder="1" applyAlignment="1">
      <alignment horizontal="left" vertical="top" wrapText="1"/>
    </xf>
    <xf numFmtId="0" fontId="32" fillId="12" borderId="3" xfId="0" applyFont="1" applyFill="1" applyBorder="1" applyAlignment="1">
      <alignment horizontal="left" vertical="top" wrapText="1"/>
    </xf>
    <xf numFmtId="0" fontId="32" fillId="12" borderId="4" xfId="0" applyFont="1" applyFill="1" applyBorder="1" applyAlignment="1">
      <alignment horizontal="left" vertical="top" wrapText="1"/>
    </xf>
    <xf numFmtId="0" fontId="32" fillId="12" borderId="2" xfId="0" applyFont="1" applyFill="1" applyBorder="1" applyAlignment="1">
      <alignment horizontal="left" vertical="center"/>
    </xf>
    <xf numFmtId="0" fontId="32" fillId="12" borderId="2" xfId="0" applyFont="1" applyFill="1" applyBorder="1" applyAlignment="1">
      <alignment vertical="center" wrapText="1"/>
    </xf>
    <xf numFmtId="0" fontId="32" fillId="12" borderId="2" xfId="0" applyFont="1" applyFill="1" applyBorder="1" applyAlignment="1">
      <alignment vertical="center"/>
    </xf>
  </cellXfs>
  <cellStyles count="2">
    <cellStyle name="Normal" xfId="0" builtinId="0"/>
    <cellStyle name="Pourcenta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 la gestion du froid </a:t>
            </a:r>
          </a:p>
        </c:rich>
      </c:tx>
      <c:overlay val="0"/>
    </c:title>
    <c:autoTitleDeleted val="0"/>
    <c:plotArea>
      <c:layout/>
      <c:barChart>
        <c:barDir val="col"/>
        <c:grouping val="clustered"/>
        <c:varyColors val="0"/>
        <c:ser>
          <c:idx val="0"/>
          <c:order val="0"/>
          <c:tx>
            <c:strRef>
              <c:f>'Page de garde'!$B$88</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de garde'!$A$89:$A$100</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garde'!$B$89:$B$100</c:f>
              <c:numCache>
                <c:formatCode>0%</c:formatCode>
                <c:ptCount val="12"/>
                <c:pt idx="0">
                  <c:v>0.69</c:v>
                </c:pt>
                <c:pt idx="2">
                  <c:v>0.49</c:v>
                </c:pt>
              </c:numCache>
            </c:numRef>
          </c:val>
        </c:ser>
        <c:dLbls>
          <c:showLegendKey val="0"/>
          <c:showVal val="0"/>
          <c:showCatName val="0"/>
          <c:showSerName val="0"/>
          <c:showPercent val="0"/>
          <c:showBubbleSize val="0"/>
        </c:dLbls>
        <c:gapWidth val="150"/>
        <c:axId val="226221504"/>
        <c:axId val="226217024"/>
      </c:barChart>
      <c:catAx>
        <c:axId val="226221504"/>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26217024"/>
        <c:crosses val="autoZero"/>
        <c:auto val="1"/>
        <c:lblAlgn val="ctr"/>
        <c:lblOffset val="100"/>
        <c:noMultiLvlLbl val="0"/>
      </c:catAx>
      <c:valAx>
        <c:axId val="226217024"/>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26221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419141914189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jui_15!$D$26:$E$26</c:f>
              <c:numCache>
                <c:formatCode>0.0%</c:formatCode>
                <c:ptCount val="2"/>
                <c:pt idx="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692836939073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6675386683028739"/>
                  <c:y val="-0.78499917675565967"/>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jui_15!$D$27:$E$27</c:f>
              <c:numCache>
                <c:formatCode>0.00%</c:formatCode>
                <c:ptCount val="2"/>
                <c:pt idx="0" formatCode="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des 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4.4129310568852158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10468178337254327"/>
                  <c:y val="-0.68608187578215551"/>
                </c:manualLayout>
              </c:layout>
              <c:tx>
                <c:rich>
                  <a:bodyPr/>
                  <a:lstStyle/>
                  <a:p>
                    <a:pPr>
                      <a:defRPr sz="1600" b="0" i="0" u="none" strike="noStrike" baseline="0">
                        <a:solidFill>
                          <a:srgbClr val="000000"/>
                        </a:solidFill>
                        <a:latin typeface="Calibri"/>
                        <a:ea typeface="Calibri"/>
                        <a:cs typeface="Calibri"/>
                      </a:defRPr>
                    </a:pPr>
                    <a:r>
                      <a:rPr lang="fr-FR"/>
                      <a:t> [POURCENTAGE]</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333333"/>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jui_15!$D$28:$E$28</c:f>
              <c:numCache>
                <c:formatCode>0.00%</c:formatCode>
                <c:ptCount val="2"/>
                <c:pt idx="0" formatCode="0.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Janvier_17!$A$24:$B$24</c:f>
              <c:numCache>
                <c:formatCode>0.0%</c:formatCode>
                <c:ptCount val="2"/>
                <c:pt idx="0" formatCode="0%">
                  <c:v>0.77833333333333332</c:v>
                </c:pt>
                <c:pt idx="1">
                  <c:v>0.22166666666666668</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Janvier_17!$D$24:$E$24</c:f>
              <c:numCache>
                <c:formatCode>0.0%</c:formatCode>
                <c:ptCount val="2"/>
                <c:pt idx="0">
                  <c:v>0.7857142857142857</c:v>
                </c:pt>
                <c:pt idx="1">
                  <c:v>0.2142857142857143</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Janvier_17!$D$25:$E$25</c:f>
              <c:numCache>
                <c:formatCode>0.0%</c:formatCode>
                <c:ptCount val="2"/>
                <c:pt idx="0">
                  <c:v>0.88095238095238093</c:v>
                </c:pt>
                <c:pt idx="1">
                  <c:v>0.11904761904761907</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Janvier_17!$D$26:$E$26</c:f>
              <c:numCache>
                <c:formatCode>0.0%</c:formatCode>
                <c:ptCount val="2"/>
                <c:pt idx="0">
                  <c:v>0.71809523809523812</c:v>
                </c:pt>
                <c:pt idx="1">
                  <c:v>0.28190476190476188</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Janvier_17!$D$27:$E$27</c:f>
              <c:numCache>
                <c:formatCode>0.00%</c:formatCode>
                <c:ptCount val="2"/>
                <c:pt idx="0" formatCode="0%">
                  <c:v>0.69</c:v>
                </c:pt>
                <c:pt idx="1">
                  <c:v>0.31000000000000005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Janvier_17!$D$28:$E$28</c:f>
              <c:numCache>
                <c:formatCode>0.00%</c:formatCode>
                <c:ptCount val="2"/>
                <c:pt idx="0" formatCode="0.0%">
                  <c:v>0.86486486486486491</c:v>
                </c:pt>
                <c:pt idx="1">
                  <c:v>0.13513513513513509</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Mars_17!$A$24:$B$24</c:f>
              <c:numCache>
                <c:formatCode>0.0%</c:formatCode>
                <c:ptCount val="2"/>
                <c:pt idx="0" formatCode="0%">
                  <c:v>0.78999999999999992</c:v>
                </c:pt>
                <c:pt idx="1">
                  <c:v>0.21000000000000008</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fruits et légumes</a:t>
            </a:r>
          </a:p>
        </c:rich>
      </c:tx>
      <c:layout/>
      <c:overlay val="0"/>
    </c:title>
    <c:autoTitleDeleted val="0"/>
    <c:plotArea>
      <c:layout/>
      <c:barChart>
        <c:barDir val="col"/>
        <c:grouping val="clustered"/>
        <c:varyColors val="0"/>
        <c:ser>
          <c:idx val="0"/>
          <c:order val="0"/>
          <c:tx>
            <c:strRef>
              <c:f>'Page de garde'!$B$70</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garde'!$A$71:$A$82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garde'!$B$71:$B$82</c:f>
              <c:numCache>
                <c:formatCode>0%</c:formatCode>
                <c:ptCount val="12"/>
                <c:pt idx="0">
                  <c:v>0.72</c:v>
                </c:pt>
                <c:pt idx="2">
                  <c:v>0.63</c:v>
                </c:pt>
              </c:numCache>
            </c:numRef>
          </c:val>
        </c:ser>
        <c:dLbls>
          <c:showLegendKey val="0"/>
          <c:showVal val="0"/>
          <c:showCatName val="0"/>
          <c:showSerName val="0"/>
          <c:showPercent val="0"/>
          <c:showBubbleSize val="0"/>
        </c:dLbls>
        <c:gapWidth val="150"/>
        <c:axId val="226215904"/>
        <c:axId val="226215344"/>
      </c:barChart>
      <c:catAx>
        <c:axId val="226215904"/>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26215344"/>
        <c:crosses val="autoZero"/>
        <c:auto val="1"/>
        <c:lblAlgn val="ctr"/>
        <c:lblOffset val="100"/>
        <c:noMultiLvlLbl val="0"/>
      </c:catAx>
      <c:valAx>
        <c:axId val="226215344"/>
        <c:scaling>
          <c:orientation val="minMax"/>
          <c:max val="1"/>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26215904"/>
        <c:crosses val="autoZero"/>
        <c:crossBetween val="between"/>
        <c:majorUnit val="0.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Mars_17!$D$24:$E$24</c:f>
              <c:numCache>
                <c:formatCode>0.0%</c:formatCode>
                <c:ptCount val="2"/>
                <c:pt idx="0">
                  <c:v>0.7068965517241379</c:v>
                </c:pt>
                <c:pt idx="1">
                  <c:v>0.2931034482758621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Mars_17!$D$25:$E$25</c:f>
              <c:numCache>
                <c:formatCode>0.0%</c:formatCode>
                <c:ptCount val="2"/>
                <c:pt idx="0">
                  <c:v>0.84714285714285709</c:v>
                </c:pt>
                <c:pt idx="1">
                  <c:v>0.15285714285714291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Mars_17!$D$26:$E$26</c:f>
              <c:numCache>
                <c:formatCode>0.0%</c:formatCode>
                <c:ptCount val="2"/>
                <c:pt idx="0">
                  <c:v>0.6328571428571429</c:v>
                </c:pt>
                <c:pt idx="1">
                  <c:v>0.3671428571428571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Mars_17!$D$27:$E$27</c:f>
              <c:numCache>
                <c:formatCode>0.00%</c:formatCode>
                <c:ptCount val="2"/>
                <c:pt idx="0" formatCode="0%">
                  <c:v>0.49</c:v>
                </c:pt>
                <c:pt idx="1">
                  <c:v>0.51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Mars_17!$D$28:$E$28</c:f>
              <c:numCache>
                <c:formatCode>0.00%</c:formatCode>
                <c:ptCount val="2"/>
                <c:pt idx="0" formatCode="0.0%">
                  <c:v>0.92682926829268297</c:v>
                </c:pt>
                <c:pt idx="1">
                  <c:v>7.3170731707317027E-2</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Mai_17!$A$24:$B$24</c:f>
              <c:numCache>
                <c:formatCode>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Mai_17!$D$24:$E$24</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Mai_17!$D$25:$E$25</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Mai_17!$D$26:$E$26</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Mai_17!$D$27:$E$27</c:f>
              <c:numCache>
                <c:formatCode>0.00%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des Produits Frais</a:t>
            </a:r>
          </a:p>
        </c:rich>
      </c:tx>
      <c:layout/>
      <c:overlay val="0"/>
    </c:title>
    <c:autoTitleDeleted val="0"/>
    <c:plotArea>
      <c:layout/>
      <c:barChart>
        <c:barDir val="col"/>
        <c:grouping val="clustered"/>
        <c:varyColors val="0"/>
        <c:ser>
          <c:idx val="0"/>
          <c:order val="0"/>
          <c:tx>
            <c:strRef>
              <c:f>'Page de garde'!$B$55</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garde'!$A$56:$A$67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garde'!$B$56:$B$67</c:f>
              <c:numCache>
                <c:formatCode>0%</c:formatCode>
                <c:ptCount val="12"/>
                <c:pt idx="0">
                  <c:v>0.88</c:v>
                </c:pt>
                <c:pt idx="2">
                  <c:v>0.85</c:v>
                </c:pt>
              </c:numCache>
            </c:numRef>
          </c:val>
        </c:ser>
        <c:dLbls>
          <c:showLegendKey val="0"/>
          <c:showVal val="0"/>
          <c:showCatName val="0"/>
          <c:showSerName val="0"/>
          <c:showPercent val="0"/>
          <c:showBubbleSize val="0"/>
        </c:dLbls>
        <c:gapWidth val="150"/>
        <c:axId val="249236752"/>
        <c:axId val="249237312"/>
      </c:barChart>
      <c:catAx>
        <c:axId val="249236752"/>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49237312"/>
        <c:crosses val="autoZero"/>
        <c:auto val="1"/>
        <c:lblAlgn val="ctr"/>
        <c:lblOffset val="100"/>
        <c:noMultiLvlLbl val="0"/>
      </c:catAx>
      <c:valAx>
        <c:axId val="249237312"/>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49236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Mai_17!$D$28:$E$28</c:f>
              <c:numCache>
                <c:formatCode>0.00%</c:formatCode>
                <c:ptCount val="2"/>
                <c:pt idx="0" formatCode="0.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'juillet_17 '!$A$24:$B$24</c:f>
              <c:numCache>
                <c:formatCode>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'juillet_17 '!$D$24:$E$24</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'juillet_17 '!$D$25:$E$25</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'juillet_17 '!$D$26:$E$26</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'juillet_17 '!$D$27:$E$27</c:f>
              <c:numCache>
                <c:formatCode>0.00%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'juillet_17 '!$D$28:$E$28</c:f>
              <c:numCache>
                <c:formatCode>0.00%</c:formatCode>
                <c:ptCount val="2"/>
                <c:pt idx="0" formatCode="0.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'septembre_17  '!$A$24:$B$24</c:f>
              <c:numCache>
                <c:formatCode>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'septembre_17  '!$D$24:$E$24</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'septembre_17  '!$D$25:$E$25</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des points transverses</a:t>
            </a:r>
          </a:p>
        </c:rich>
      </c:tx>
      <c:layout/>
      <c:overlay val="0"/>
    </c:title>
    <c:autoTitleDeleted val="0"/>
    <c:plotArea>
      <c:layout/>
      <c:barChart>
        <c:barDir val="col"/>
        <c:grouping val="clustered"/>
        <c:varyColors val="0"/>
        <c:ser>
          <c:idx val="0"/>
          <c:order val="0"/>
          <c:tx>
            <c:strRef>
              <c:f>'Page de garde'!$B$38</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garde'!$A$39:$A$50</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garde'!$B$39:$B$50</c:f>
              <c:numCache>
                <c:formatCode>0%</c:formatCode>
                <c:ptCount val="12"/>
                <c:pt idx="0">
                  <c:v>0.79</c:v>
                </c:pt>
                <c:pt idx="2">
                  <c:v>0.71</c:v>
                </c:pt>
              </c:numCache>
            </c:numRef>
          </c:val>
        </c:ser>
        <c:dLbls>
          <c:showLegendKey val="0"/>
          <c:showVal val="0"/>
          <c:showCatName val="0"/>
          <c:showSerName val="0"/>
          <c:showPercent val="0"/>
          <c:showBubbleSize val="0"/>
        </c:dLbls>
        <c:gapWidth val="150"/>
        <c:axId val="249239552"/>
        <c:axId val="249240112"/>
      </c:barChart>
      <c:catAx>
        <c:axId val="249239552"/>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49240112"/>
        <c:crosses val="autoZero"/>
        <c:auto val="1"/>
        <c:lblAlgn val="ctr"/>
        <c:lblOffset val="100"/>
        <c:noMultiLvlLbl val="0"/>
      </c:catAx>
      <c:valAx>
        <c:axId val="249240112"/>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49239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'septembre_17  '!$D$26:$E$26</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'septembre_17  '!$D$27:$E$27</c:f>
              <c:numCache>
                <c:formatCode>0.00%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'septembre_17  '!$D$28:$E$28</c:f>
              <c:numCache>
                <c:formatCode>0.00%</c:formatCode>
                <c:ptCount val="2"/>
                <c:pt idx="0" formatCode="0.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novembre_17!$A$24:$B$24</c:f>
              <c:numCache>
                <c:formatCode>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novembre_17!$D$24:$E$24</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novembre_17!$D$25:$E$25</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novembre_17!$D$26:$E$26</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novembre_17!$D$27:$E$27</c:f>
              <c:numCache>
                <c:formatCode>0.00%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novembre_17!$D$28:$E$28</c:f>
              <c:numCache>
                <c:formatCode>0.00%</c:formatCode>
                <c:ptCount val="2"/>
                <c:pt idx="0" formatCode="0.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Globale</a:t>
            </a:r>
          </a:p>
        </c:rich>
      </c:tx>
      <c:layout/>
      <c:overlay val="0"/>
    </c:title>
    <c:autoTitleDeleted val="0"/>
    <c:plotArea>
      <c:layout/>
      <c:barChart>
        <c:barDir val="col"/>
        <c:grouping val="clustered"/>
        <c:varyColors val="0"/>
        <c:ser>
          <c:idx val="0"/>
          <c:order val="0"/>
          <c:tx>
            <c:strRef>
              <c:f>'Page de garde'!$B$22</c:f>
              <c:strCache>
                <c:ptCount val="1"/>
                <c:pt idx="0">
                  <c:v>TGCA</c:v>
                </c:pt>
              </c:strCache>
            </c:strRef>
          </c:tx>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garde'!$A$23:$A$34</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garde'!$B$23:$B$34</c:f>
              <c:numCache>
                <c:formatCode>0.0%</c:formatCode>
                <c:ptCount val="12"/>
                <c:pt idx="0">
                  <c:v>0.78</c:v>
                </c:pt>
                <c:pt idx="2">
                  <c:v>0.79</c:v>
                </c:pt>
              </c:numCache>
            </c:numRef>
          </c:val>
        </c:ser>
        <c:dLbls>
          <c:showLegendKey val="0"/>
          <c:showVal val="0"/>
          <c:showCatName val="0"/>
          <c:showSerName val="0"/>
          <c:showPercent val="0"/>
          <c:showBubbleSize val="0"/>
        </c:dLbls>
        <c:gapWidth val="150"/>
        <c:axId val="249242352"/>
        <c:axId val="249425728"/>
      </c:barChart>
      <c:catAx>
        <c:axId val="249242352"/>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49425728"/>
        <c:crosses val="autoZero"/>
        <c:auto val="1"/>
        <c:lblAlgn val="ctr"/>
        <c:lblOffset val="100"/>
        <c:noMultiLvlLbl val="0"/>
      </c:catAx>
      <c:valAx>
        <c:axId val="249425728"/>
        <c:scaling>
          <c:orientation val="minMax"/>
          <c:max val="1"/>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49242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 la gestion des produits de la mer </a:t>
            </a:r>
          </a:p>
        </c:rich>
      </c:tx>
      <c:overlay val="0"/>
    </c:title>
    <c:autoTitleDeleted val="0"/>
    <c:plotArea>
      <c:layout/>
      <c:barChart>
        <c:barDir val="col"/>
        <c:grouping val="clustered"/>
        <c:varyColors val="0"/>
        <c:ser>
          <c:idx val="0"/>
          <c:order val="0"/>
          <c:tx>
            <c:strRef>
              <c:f>'Page de garde'!$B$106</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de garde'!$A$107:$A$118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garde'!$B$107:$B$118</c:f>
              <c:numCache>
                <c:formatCode>0%</c:formatCode>
                <c:ptCount val="12"/>
                <c:pt idx="0">
                  <c:v>0.86</c:v>
                </c:pt>
                <c:pt idx="2">
                  <c:v>0.93</c:v>
                </c:pt>
              </c:numCache>
            </c:numRef>
          </c:val>
        </c:ser>
        <c:dLbls>
          <c:showLegendKey val="0"/>
          <c:showVal val="0"/>
          <c:showCatName val="0"/>
          <c:showSerName val="0"/>
          <c:showPercent val="0"/>
          <c:showBubbleSize val="0"/>
        </c:dLbls>
        <c:gapWidth val="150"/>
        <c:axId val="249427968"/>
        <c:axId val="249428528"/>
      </c:barChart>
      <c:catAx>
        <c:axId val="249427968"/>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49428528"/>
        <c:crosses val="autoZero"/>
        <c:auto val="1"/>
        <c:lblAlgn val="ctr"/>
        <c:lblOffset val="100"/>
        <c:noMultiLvlLbl val="0"/>
      </c:catAx>
      <c:valAx>
        <c:axId val="249428528"/>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49427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Note de l'entrepôt</a:t>
            </a:r>
          </a:p>
        </c:rich>
      </c:tx>
      <c:layout>
        <c:manualLayout>
          <c:xMode val="edge"/>
          <c:yMode val="edge"/>
          <c:x val="3.0944467666075458E-2"/>
          <c:y val="2.777757431483855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jui_15!$A$24:$B$24</c:f>
              <c:numCache>
                <c:formatCode>0.0%</c:formatCode>
                <c:ptCount val="2"/>
                <c:pt idx="0" formatCode="0%">
                  <c:v>0.49645390070921985</c:v>
                </c:pt>
                <c:pt idx="1">
                  <c:v>0.50354609929078009</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0568308871249357"/>
                  <c:y val="-0.72047128617217326"/>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jui_15!$D$24:$E$24</c:f>
              <c:numCache>
                <c:formatCode>0.0%</c:formatCode>
                <c:ptCount val="2"/>
                <c:pt idx="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005587020921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jui_15!$D$25:$E$25</c:f>
              <c:numCache>
                <c:formatCode>0.0%</c:formatCode>
                <c:ptCount val="2"/>
                <c:pt idx="0">
                  <c:v>0.49</c:v>
                </c:pt>
                <c:pt idx="1">
                  <c:v>0.51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chart" Target="../charts/chart7.xml"/><Relationship Id="rId7" Type="http://schemas.openxmlformats.org/officeDocument/2006/relationships/chart" Target="../charts/chart11.xml"/><Relationship Id="rId12" Type="http://schemas.openxmlformats.org/officeDocument/2006/relationships/chart" Target="../charts/chart12.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10.xml"/><Relationship Id="rId11" Type="http://schemas.openxmlformats.org/officeDocument/2006/relationships/image" Target="../media/image7.png"/><Relationship Id="rId5" Type="http://schemas.openxmlformats.org/officeDocument/2006/relationships/chart" Target="../charts/chart9.xml"/><Relationship Id="rId10" Type="http://schemas.openxmlformats.org/officeDocument/2006/relationships/image" Target="../media/image6.png"/><Relationship Id="rId4" Type="http://schemas.openxmlformats.org/officeDocument/2006/relationships/chart" Target="../charts/chart8.xml"/><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16.xml"/><Relationship Id="rId12" Type="http://schemas.openxmlformats.org/officeDocument/2006/relationships/chart" Target="../charts/chart18.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15.xml"/><Relationship Id="rId11" Type="http://schemas.openxmlformats.org/officeDocument/2006/relationships/image" Target="../media/image6.png"/><Relationship Id="rId5" Type="http://schemas.openxmlformats.org/officeDocument/2006/relationships/chart" Target="../charts/chart14.xml"/><Relationship Id="rId10" Type="http://schemas.openxmlformats.org/officeDocument/2006/relationships/image" Target="../media/image5.png"/><Relationship Id="rId4" Type="http://schemas.openxmlformats.org/officeDocument/2006/relationships/chart" Target="../charts/chart13.xml"/><Relationship Id="rId9" Type="http://schemas.openxmlformats.org/officeDocument/2006/relationships/image" Target="../media/image4.jpeg"/></Relationships>
</file>

<file path=xl/drawings/_rels/drawing4.xml.rels><?xml version="1.0" encoding="UTF-8" standalone="yes"?>
<Relationships xmlns="http://schemas.openxmlformats.org/package/2006/relationships"><Relationship Id="rId8" Type="http://schemas.openxmlformats.org/officeDocument/2006/relationships/chart" Target="../charts/chart23.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22.xml"/><Relationship Id="rId12" Type="http://schemas.openxmlformats.org/officeDocument/2006/relationships/chart" Target="../charts/chart24.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21.xml"/><Relationship Id="rId11" Type="http://schemas.openxmlformats.org/officeDocument/2006/relationships/image" Target="../media/image6.png"/><Relationship Id="rId5" Type="http://schemas.openxmlformats.org/officeDocument/2006/relationships/chart" Target="../charts/chart20.xml"/><Relationship Id="rId10" Type="http://schemas.openxmlformats.org/officeDocument/2006/relationships/image" Target="../media/image5.png"/><Relationship Id="rId4" Type="http://schemas.openxmlformats.org/officeDocument/2006/relationships/chart" Target="../charts/chart19.xml"/><Relationship Id="rId9" Type="http://schemas.openxmlformats.org/officeDocument/2006/relationships/image" Target="../media/image4.jpeg"/></Relationships>
</file>

<file path=xl/drawings/_rels/drawing5.xml.rels><?xml version="1.0" encoding="UTF-8" standalone="yes"?>
<Relationships xmlns="http://schemas.openxmlformats.org/package/2006/relationships"><Relationship Id="rId8" Type="http://schemas.openxmlformats.org/officeDocument/2006/relationships/chart" Target="../charts/chart29.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28.xml"/><Relationship Id="rId12" Type="http://schemas.openxmlformats.org/officeDocument/2006/relationships/chart" Target="../charts/chart30.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27.xml"/><Relationship Id="rId11" Type="http://schemas.openxmlformats.org/officeDocument/2006/relationships/image" Target="../media/image6.png"/><Relationship Id="rId5" Type="http://schemas.openxmlformats.org/officeDocument/2006/relationships/chart" Target="../charts/chart26.xml"/><Relationship Id="rId10" Type="http://schemas.openxmlformats.org/officeDocument/2006/relationships/image" Target="../media/image5.png"/><Relationship Id="rId4" Type="http://schemas.openxmlformats.org/officeDocument/2006/relationships/chart" Target="../charts/chart25.xml"/><Relationship Id="rId9" Type="http://schemas.openxmlformats.org/officeDocument/2006/relationships/image" Target="../media/image4.jpeg"/></Relationships>
</file>

<file path=xl/drawings/_rels/drawing6.xml.rels><?xml version="1.0" encoding="UTF-8" standalone="yes"?>
<Relationships xmlns="http://schemas.openxmlformats.org/package/2006/relationships"><Relationship Id="rId8" Type="http://schemas.openxmlformats.org/officeDocument/2006/relationships/chart" Target="../charts/chart35.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34.xml"/><Relationship Id="rId12" Type="http://schemas.openxmlformats.org/officeDocument/2006/relationships/chart" Target="../charts/chart36.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33.xml"/><Relationship Id="rId11" Type="http://schemas.openxmlformats.org/officeDocument/2006/relationships/image" Target="../media/image6.png"/><Relationship Id="rId5" Type="http://schemas.openxmlformats.org/officeDocument/2006/relationships/chart" Target="../charts/chart32.xml"/><Relationship Id="rId10" Type="http://schemas.openxmlformats.org/officeDocument/2006/relationships/image" Target="../media/image5.png"/><Relationship Id="rId4" Type="http://schemas.openxmlformats.org/officeDocument/2006/relationships/chart" Target="../charts/chart31.xml"/><Relationship Id="rId9" Type="http://schemas.openxmlformats.org/officeDocument/2006/relationships/image" Target="../media/image4.jpeg"/></Relationships>
</file>

<file path=xl/drawings/_rels/drawing7.xml.rels><?xml version="1.0" encoding="UTF-8" standalone="yes"?>
<Relationships xmlns="http://schemas.openxmlformats.org/package/2006/relationships"><Relationship Id="rId8" Type="http://schemas.openxmlformats.org/officeDocument/2006/relationships/chart" Target="../charts/chart41.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40.xml"/><Relationship Id="rId12" Type="http://schemas.openxmlformats.org/officeDocument/2006/relationships/chart" Target="../charts/chart42.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39.xml"/><Relationship Id="rId11" Type="http://schemas.openxmlformats.org/officeDocument/2006/relationships/image" Target="../media/image6.png"/><Relationship Id="rId5" Type="http://schemas.openxmlformats.org/officeDocument/2006/relationships/chart" Target="../charts/chart38.xml"/><Relationship Id="rId10" Type="http://schemas.openxmlformats.org/officeDocument/2006/relationships/image" Target="../media/image5.png"/><Relationship Id="rId4" Type="http://schemas.openxmlformats.org/officeDocument/2006/relationships/chart" Target="../charts/chart37.xml"/><Relationship Id="rId9" Type="http://schemas.openxmlformats.org/officeDocument/2006/relationships/image" Target="../media/image4.jpeg"/></Relationships>
</file>

<file path=xl/drawings/_rels/drawing8.xml.rels><?xml version="1.0" encoding="UTF-8" standalone="yes"?>
<Relationships xmlns="http://schemas.openxmlformats.org/package/2006/relationships"><Relationship Id="rId8" Type="http://schemas.openxmlformats.org/officeDocument/2006/relationships/chart" Target="../charts/chart47.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46.xml"/><Relationship Id="rId12" Type="http://schemas.openxmlformats.org/officeDocument/2006/relationships/chart" Target="../charts/chart48.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45.xml"/><Relationship Id="rId11" Type="http://schemas.openxmlformats.org/officeDocument/2006/relationships/image" Target="../media/image6.png"/><Relationship Id="rId5" Type="http://schemas.openxmlformats.org/officeDocument/2006/relationships/chart" Target="../charts/chart44.xml"/><Relationship Id="rId10" Type="http://schemas.openxmlformats.org/officeDocument/2006/relationships/image" Target="../media/image5.png"/><Relationship Id="rId4" Type="http://schemas.openxmlformats.org/officeDocument/2006/relationships/chart" Target="../charts/chart43.xml"/><Relationship Id="rId9"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5</xdr:col>
      <xdr:colOff>247650</xdr:colOff>
      <xdr:row>1</xdr:row>
      <xdr:rowOff>0</xdr:rowOff>
    </xdr:from>
    <xdr:ext cx="184731" cy="264560"/>
    <xdr:sp macro="" textlink="">
      <xdr:nvSpPr>
        <xdr:cNvPr id="16" name="ZoneTexte 15"/>
        <xdr:cNvSpPr txBox="1"/>
      </xdr:nvSpPr>
      <xdr:spPr>
        <a:xfrm>
          <a:off x="4457700" y="1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0</xdr:col>
      <xdr:colOff>0</xdr:colOff>
      <xdr:row>1</xdr:row>
      <xdr:rowOff>123825</xdr:rowOff>
    </xdr:from>
    <xdr:to>
      <xdr:col>3</xdr:col>
      <xdr:colOff>419100</xdr:colOff>
      <xdr:row>6</xdr:row>
      <xdr:rowOff>57150</xdr:rowOff>
    </xdr:to>
    <xdr:pic>
      <xdr:nvPicPr>
        <xdr:cNvPr id="14168888" name="Image 4" descr="LOGO_QL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23050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17</xdr:row>
      <xdr:rowOff>0</xdr:rowOff>
    </xdr:from>
    <xdr:ext cx="184731" cy="264560"/>
    <xdr:sp macro="" textlink="">
      <xdr:nvSpPr>
        <xdr:cNvPr id="19" name="ZoneTexte 18"/>
        <xdr:cNvSpPr txBox="1"/>
      </xdr:nvSpPr>
      <xdr:spPr>
        <a:xfrm>
          <a:off x="445770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5</xdr:col>
      <xdr:colOff>247650</xdr:colOff>
      <xdr:row>19</xdr:row>
      <xdr:rowOff>0</xdr:rowOff>
    </xdr:from>
    <xdr:ext cx="184731" cy="264560"/>
    <xdr:sp macro="" textlink="">
      <xdr:nvSpPr>
        <xdr:cNvPr id="6" name="ZoneTexte 5"/>
        <xdr:cNvSpPr txBox="1"/>
      </xdr:nvSpPr>
      <xdr:spPr>
        <a:xfrm>
          <a:off x="445770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2</xdr:col>
      <xdr:colOff>323850</xdr:colOff>
      <xdr:row>86</xdr:row>
      <xdr:rowOff>152400</xdr:rowOff>
    </xdr:from>
    <xdr:to>
      <xdr:col>8</xdr:col>
      <xdr:colOff>742950</xdr:colOff>
      <xdr:row>100</xdr:row>
      <xdr:rowOff>0</xdr:rowOff>
    </xdr:to>
    <xdr:graphicFrame macro="">
      <xdr:nvGraphicFramePr>
        <xdr:cNvPr id="1416889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323850</xdr:colOff>
      <xdr:row>69</xdr:row>
      <xdr:rowOff>19050</xdr:rowOff>
    </xdr:from>
    <xdr:to>
      <xdr:col>8</xdr:col>
      <xdr:colOff>752475</xdr:colOff>
      <xdr:row>82</xdr:row>
      <xdr:rowOff>0</xdr:rowOff>
    </xdr:to>
    <xdr:graphicFrame macro="">
      <xdr:nvGraphicFramePr>
        <xdr:cNvPr id="1416889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323850</xdr:colOff>
      <xdr:row>54</xdr:row>
      <xdr:rowOff>19050</xdr:rowOff>
    </xdr:from>
    <xdr:to>
      <xdr:col>8</xdr:col>
      <xdr:colOff>762000</xdr:colOff>
      <xdr:row>66</xdr:row>
      <xdr:rowOff>228600</xdr:rowOff>
    </xdr:to>
    <xdr:graphicFrame macro="">
      <xdr:nvGraphicFramePr>
        <xdr:cNvPr id="1416889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361950</xdr:colOff>
      <xdr:row>37</xdr:row>
      <xdr:rowOff>19050</xdr:rowOff>
    </xdr:from>
    <xdr:to>
      <xdr:col>8</xdr:col>
      <xdr:colOff>781050</xdr:colOff>
      <xdr:row>50</xdr:row>
      <xdr:rowOff>0</xdr:rowOff>
    </xdr:to>
    <xdr:graphicFrame macro="">
      <xdr:nvGraphicFramePr>
        <xdr:cNvPr id="14168894"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352425</xdr:colOff>
      <xdr:row>21</xdr:row>
      <xdr:rowOff>0</xdr:rowOff>
    </xdr:from>
    <xdr:to>
      <xdr:col>8</xdr:col>
      <xdr:colOff>781050</xdr:colOff>
      <xdr:row>33</xdr:row>
      <xdr:rowOff>200025</xdr:rowOff>
    </xdr:to>
    <xdr:graphicFrame macro="">
      <xdr:nvGraphicFramePr>
        <xdr:cNvPr id="14168895"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342900</xdr:colOff>
      <xdr:row>104</xdr:row>
      <xdr:rowOff>142875</xdr:rowOff>
    </xdr:from>
    <xdr:to>
      <xdr:col>8</xdr:col>
      <xdr:colOff>742950</xdr:colOff>
      <xdr:row>118</xdr:row>
      <xdr:rowOff>9525</xdr:rowOff>
    </xdr:to>
    <xdr:graphicFrame macro="">
      <xdr:nvGraphicFramePr>
        <xdr:cNvPr id="14168896"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18120960"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7440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257175</xdr:colOff>
      <xdr:row>11</xdr:row>
      <xdr:rowOff>0</xdr:rowOff>
    </xdr:from>
    <xdr:ext cx="194454" cy="358101"/>
    <xdr:sp macro="" textlink="">
      <xdr:nvSpPr>
        <xdr:cNvPr id="4" name="ZoneTexte 3"/>
        <xdr:cNvSpPr txBox="1"/>
      </xdr:nvSpPr>
      <xdr:spPr>
        <a:xfrm>
          <a:off x="7562850" y="2505075"/>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257175</xdr:colOff>
      <xdr:row>23</xdr:row>
      <xdr:rowOff>171450</xdr:rowOff>
    </xdr:from>
    <xdr:ext cx="194454" cy="358101"/>
    <xdr:sp macro="" textlink="">
      <xdr:nvSpPr>
        <xdr:cNvPr id="5" name="ZoneTexte 4"/>
        <xdr:cNvSpPr txBox="1"/>
      </xdr:nvSpPr>
      <xdr:spPr>
        <a:xfrm>
          <a:off x="8048625" y="4924425"/>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18120963"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1252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57150</xdr:rowOff>
    </xdr:to>
    <xdr:pic>
      <xdr:nvPicPr>
        <xdr:cNvPr id="18120964"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257175</xdr:colOff>
      <xdr:row>11</xdr:row>
      <xdr:rowOff>0</xdr:rowOff>
    </xdr:from>
    <xdr:ext cx="194454" cy="358101"/>
    <xdr:sp macro="" textlink="">
      <xdr:nvSpPr>
        <xdr:cNvPr id="17" name="ZoneTexte 16"/>
        <xdr:cNvSpPr txBox="1"/>
      </xdr:nvSpPr>
      <xdr:spPr>
        <a:xfrm>
          <a:off x="7562850" y="2505075"/>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0</xdr:colOff>
      <xdr:row>21</xdr:row>
      <xdr:rowOff>19050</xdr:rowOff>
    </xdr:from>
    <xdr:to>
      <xdr:col>2</xdr:col>
      <xdr:colOff>104775</xdr:colOff>
      <xdr:row>44</xdr:row>
      <xdr:rowOff>171450</xdr:rowOff>
    </xdr:to>
    <xdr:graphicFrame macro="">
      <xdr:nvGraphicFramePr>
        <xdr:cNvPr id="18120966"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190500</xdr:colOff>
      <xdr:row>33</xdr:row>
      <xdr:rowOff>9525</xdr:rowOff>
    </xdr:from>
    <xdr:to>
      <xdr:col>7</xdr:col>
      <xdr:colOff>1685925</xdr:colOff>
      <xdr:row>45</xdr:row>
      <xdr:rowOff>9525</xdr:rowOff>
    </xdr:to>
    <xdr:graphicFrame macro="">
      <xdr:nvGraphicFramePr>
        <xdr:cNvPr id="18120967"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180975</xdr:colOff>
      <xdr:row>21</xdr:row>
      <xdr:rowOff>57150</xdr:rowOff>
    </xdr:from>
    <xdr:to>
      <xdr:col>7</xdr:col>
      <xdr:colOff>1685925</xdr:colOff>
      <xdr:row>32</xdr:row>
      <xdr:rowOff>142875</xdr:rowOff>
    </xdr:to>
    <xdr:graphicFrame macro="">
      <xdr:nvGraphicFramePr>
        <xdr:cNvPr id="18120968"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8120969"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8120970"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24" name="Image 23" descr="http://thumbs.dreamstime.com/x/clipart-images-graphiques-de-projet-de-construction-14051341.jpg"/>
        <xdr:cNvPicPr/>
      </xdr:nvPicPr>
      <xdr:blipFill>
        <a:blip xmlns:r="http://schemas.openxmlformats.org/officeDocument/2006/relationships" r:embed="rId8" cstate="print">
          <a:grayscl/>
        </a:blip>
        <a:srcRect r="54729" b="41015"/>
        <a:stretch>
          <a:fillRect/>
        </a:stretch>
      </xdr:blipFill>
      <xdr:spPr bwMode="auto">
        <a:xfrm>
          <a:off x="9350630" y="77805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31</xdr:row>
      <xdr:rowOff>142875</xdr:rowOff>
    </xdr:to>
    <xdr:pic>
      <xdr:nvPicPr>
        <xdr:cNvPr id="18120972" name="Image 21" descr="http://publicdomainvectors.org/prikaziSliku1.php?naziv=5797&amp;sirina=150"/>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277350" y="5686425"/>
          <a:ext cx="5524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120973" name="Image 20" descr="http://coloriages.dessins.free.fr/coloriages/legumes.gif"/>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943600" y="100679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57</xdr:row>
      <xdr:rowOff>38100</xdr:rowOff>
    </xdr:to>
    <xdr:pic>
      <xdr:nvPicPr>
        <xdr:cNvPr id="18120974" name="Image 19" descr="http://albumphoto2.hema.be/files/2012/06/clipart-collectie-seizoenen.png"/>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25710" t="3822" r="51801" b="51416"/>
        <a:stretch>
          <a:fillRect/>
        </a:stretch>
      </xdr:blipFill>
      <xdr:spPr bwMode="auto">
        <a:xfrm>
          <a:off x="9277350" y="100774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45</xdr:row>
      <xdr:rowOff>76200</xdr:rowOff>
    </xdr:from>
    <xdr:to>
      <xdr:col>0</xdr:col>
      <xdr:colOff>3362325</xdr:colOff>
      <xdr:row>57</xdr:row>
      <xdr:rowOff>38100</xdr:rowOff>
    </xdr:to>
    <xdr:graphicFrame macro="">
      <xdr:nvGraphicFramePr>
        <xdr:cNvPr id="18120975" name="Graphique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18794564"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8794565"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18794568"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1879456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18794571"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8794572"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8794573"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8794574"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8794575"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8794576"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8794577"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8794579"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794580"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8794581"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18794582"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18794583"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16693053"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6693054"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16693057"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16693058"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16693060"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6693061"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6693062"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6693063"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6693064"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6693065"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6693066"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6693068"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6693069"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6693070"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16693071"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16693072"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3"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6"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7"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0"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7"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9"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21"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3"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6"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7"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0"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7"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9"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21"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3"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6"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7"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0"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7"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9"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21"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3"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6"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7"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0"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7"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9"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21"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J118"/>
  <sheetViews>
    <sheetView tabSelected="1" view="pageBreakPreview" topLeftCell="A43" zoomScaleSheetLayoutView="100" workbookViewId="0">
      <selection activeCell="J74" sqref="J74"/>
    </sheetView>
  </sheetViews>
  <sheetFormatPr baseColWidth="10" defaultRowHeight="12.75" x14ac:dyDescent="0.2"/>
  <cols>
    <col min="1" max="1" width="9.5703125" style="104" customWidth="1"/>
    <col min="2" max="2" width="9.85546875" style="104" customWidth="1"/>
    <col min="3" max="3" width="8.85546875" style="104" customWidth="1"/>
    <col min="4" max="4" width="23.42578125" style="104" customWidth="1"/>
    <col min="5" max="5" width="11.42578125" style="104"/>
    <col min="6" max="6" width="15.140625" style="104" customWidth="1"/>
    <col min="7" max="7" width="11.42578125" style="104"/>
    <col min="8" max="8" width="18.28515625" style="104" customWidth="1"/>
    <col min="9" max="9" width="14.28515625" style="104" customWidth="1"/>
    <col min="10" max="16384" width="11.42578125" style="104"/>
  </cols>
  <sheetData>
    <row r="8" spans="1:9" ht="25.5" x14ac:dyDescent="0.35">
      <c r="A8" s="369" t="s">
        <v>164</v>
      </c>
      <c r="B8" s="369"/>
      <c r="C8" s="369"/>
      <c r="D8" s="369"/>
      <c r="E8" s="369"/>
      <c r="F8" s="369"/>
      <c r="G8" s="369"/>
      <c r="H8" s="369"/>
      <c r="I8" s="369"/>
    </row>
    <row r="9" spans="1:9" ht="13.5" customHeight="1" x14ac:dyDescent="0.5">
      <c r="D9" s="105"/>
      <c r="E9" s="106"/>
      <c r="F9" s="106"/>
    </row>
    <row r="10" spans="1:9" ht="25.5" x14ac:dyDescent="0.35">
      <c r="A10" s="369" t="s">
        <v>168</v>
      </c>
      <c r="B10" s="369"/>
      <c r="C10" s="369"/>
      <c r="D10" s="369"/>
      <c r="E10" s="369"/>
      <c r="F10" s="369"/>
      <c r="G10" s="369"/>
      <c r="H10" s="369"/>
      <c r="I10" s="369"/>
    </row>
    <row r="11" spans="1:9" ht="18" x14ac:dyDescent="0.25">
      <c r="A11" s="372"/>
      <c r="B11" s="373"/>
      <c r="C11" s="373"/>
      <c r="D11" s="373"/>
      <c r="E11" s="373"/>
      <c r="F11" s="373"/>
      <c r="G11" s="373"/>
      <c r="H11" s="373"/>
      <c r="I11" s="373"/>
    </row>
    <row r="13" spans="1:9" ht="13.5" x14ac:dyDescent="0.25">
      <c r="B13" s="107"/>
      <c r="C13" s="108"/>
      <c r="D13" s="108"/>
      <c r="E13" s="108"/>
      <c r="F13" s="108"/>
      <c r="G13" s="109"/>
    </row>
    <row r="14" spans="1:9" ht="15" x14ac:dyDescent="0.2">
      <c r="A14" s="110" t="s">
        <v>30</v>
      </c>
      <c r="B14" s="111"/>
      <c r="C14" s="112"/>
      <c r="D14" s="374" t="s">
        <v>271</v>
      </c>
      <c r="E14" s="375"/>
      <c r="F14" s="375"/>
      <c r="G14" s="375"/>
      <c r="H14" s="112"/>
      <c r="I14" s="112"/>
    </row>
    <row r="15" spans="1:9" ht="15" x14ac:dyDescent="0.2">
      <c r="B15" s="113"/>
      <c r="C15" s="114"/>
      <c r="D15" s="114"/>
      <c r="E15" s="114"/>
      <c r="F15" s="114"/>
      <c r="G15" s="114"/>
      <c r="H15" s="114"/>
    </row>
    <row r="16" spans="1:9" ht="15" x14ac:dyDescent="0.2">
      <c r="A16" s="370" t="s">
        <v>167</v>
      </c>
      <c r="B16" s="371"/>
      <c r="C16" s="371"/>
      <c r="D16" s="371"/>
      <c r="E16" s="371"/>
      <c r="F16" s="371"/>
      <c r="G16" s="371"/>
      <c r="H16" s="371"/>
      <c r="I16" s="371"/>
    </row>
    <row r="17" spans="1:10" ht="15" x14ac:dyDescent="0.2">
      <c r="B17" s="113"/>
      <c r="C17" s="114"/>
      <c r="D17" s="114"/>
      <c r="E17" s="114"/>
      <c r="F17" s="114"/>
      <c r="G17" s="114"/>
      <c r="H17" s="114"/>
    </row>
    <row r="18" spans="1:10" x14ac:dyDescent="0.2">
      <c r="A18" s="115"/>
      <c r="B18" s="115"/>
      <c r="C18" s="115"/>
      <c r="D18" s="115"/>
      <c r="E18" s="115"/>
      <c r="H18" s="115"/>
      <c r="I18" s="115"/>
    </row>
    <row r="19" spans="1:10" ht="15" x14ac:dyDescent="0.2">
      <c r="B19" s="113"/>
      <c r="C19" s="114"/>
      <c r="D19" s="114"/>
      <c r="E19" s="114"/>
      <c r="F19" s="114"/>
      <c r="G19" s="114"/>
      <c r="H19" s="114"/>
    </row>
    <row r="20" spans="1:10" x14ac:dyDescent="0.2">
      <c r="A20" s="115"/>
      <c r="B20" s="115"/>
      <c r="C20" s="115"/>
      <c r="D20" s="115"/>
      <c r="E20" s="115"/>
      <c r="H20" s="115"/>
      <c r="I20" s="115"/>
      <c r="J20" s="115"/>
    </row>
    <row r="21" spans="1:10" x14ac:dyDescent="0.2">
      <c r="A21" s="115"/>
      <c r="B21" s="115"/>
      <c r="C21" s="115"/>
      <c r="D21" s="115"/>
      <c r="E21" s="115"/>
      <c r="H21" s="115"/>
      <c r="I21" s="115"/>
      <c r="J21" s="115"/>
    </row>
    <row r="22" spans="1:10" ht="17.100000000000001" customHeight="1" x14ac:dyDescent="0.2">
      <c r="A22" s="117" t="s">
        <v>24</v>
      </c>
      <c r="B22" s="117" t="s">
        <v>28</v>
      </c>
      <c r="C22" s="115"/>
      <c r="D22" s="115"/>
      <c r="E22" s="115"/>
      <c r="H22" s="115"/>
      <c r="I22" s="115"/>
      <c r="J22" s="115"/>
    </row>
    <row r="23" spans="1:10" ht="17.100000000000001" customHeight="1" x14ac:dyDescent="0.2">
      <c r="A23" s="118" t="s">
        <v>12</v>
      </c>
      <c r="B23" s="119">
        <v>0.78</v>
      </c>
      <c r="C23" s="115"/>
      <c r="D23" s="115"/>
      <c r="E23" s="115"/>
      <c r="H23" s="115"/>
      <c r="I23" s="115"/>
      <c r="J23" s="115"/>
    </row>
    <row r="24" spans="1:10" ht="17.100000000000001" customHeight="1" x14ac:dyDescent="0.2">
      <c r="A24" s="120" t="s">
        <v>13</v>
      </c>
      <c r="B24" s="121"/>
      <c r="C24" s="115"/>
      <c r="D24" s="115"/>
      <c r="E24" s="115"/>
      <c r="H24" s="115"/>
      <c r="I24" s="115"/>
      <c r="J24" s="115"/>
    </row>
    <row r="25" spans="1:10" ht="17.100000000000001" customHeight="1" x14ac:dyDescent="0.2">
      <c r="A25" s="118" t="s">
        <v>14</v>
      </c>
      <c r="B25" s="119">
        <v>0.79</v>
      </c>
      <c r="C25" s="115"/>
      <c r="D25" s="115"/>
      <c r="E25" s="115"/>
      <c r="H25" s="115"/>
      <c r="I25" s="115"/>
      <c r="J25" s="115"/>
    </row>
    <row r="26" spans="1:10" ht="17.100000000000001" customHeight="1" x14ac:dyDescent="0.2">
      <c r="A26" s="120" t="s">
        <v>15</v>
      </c>
      <c r="B26" s="121"/>
      <c r="C26" s="115"/>
      <c r="H26" s="115"/>
      <c r="I26" s="115"/>
      <c r="J26" s="115"/>
    </row>
    <row r="27" spans="1:10" ht="17.100000000000001" customHeight="1" x14ac:dyDescent="0.2">
      <c r="A27" s="118" t="s">
        <v>16</v>
      </c>
      <c r="B27" s="119"/>
      <c r="C27" s="115"/>
      <c r="D27" s="115"/>
      <c r="E27" s="115"/>
      <c r="F27" s="115"/>
      <c r="G27" s="115"/>
      <c r="H27" s="115"/>
      <c r="I27" s="115"/>
      <c r="J27" s="115"/>
    </row>
    <row r="28" spans="1:10" ht="17.100000000000001" customHeight="1" x14ac:dyDescent="0.2">
      <c r="A28" s="120" t="s">
        <v>17</v>
      </c>
      <c r="B28" s="121"/>
      <c r="C28" s="122"/>
      <c r="D28" s="122"/>
      <c r="E28" s="122"/>
      <c r="H28" s="122"/>
      <c r="I28" s="115"/>
      <c r="J28" s="115"/>
    </row>
    <row r="29" spans="1:10" ht="17.100000000000001" customHeight="1" x14ac:dyDescent="0.2">
      <c r="A29" s="118" t="s">
        <v>18</v>
      </c>
      <c r="B29" s="119"/>
      <c r="C29" s="123"/>
      <c r="D29" s="123"/>
      <c r="E29" s="123"/>
      <c r="F29" s="123"/>
      <c r="G29" s="123"/>
      <c r="H29" s="122"/>
      <c r="I29" s="115"/>
      <c r="J29" s="115"/>
    </row>
    <row r="30" spans="1:10" ht="17.100000000000001" customHeight="1" x14ac:dyDescent="0.2">
      <c r="A30" s="120" t="s">
        <v>19</v>
      </c>
      <c r="B30" s="121"/>
      <c r="C30" s="124"/>
      <c r="D30" s="123"/>
      <c r="E30" s="123"/>
      <c r="F30" s="123"/>
      <c r="G30" s="123"/>
      <c r="H30" s="122"/>
      <c r="I30" s="115"/>
      <c r="J30" s="115"/>
    </row>
    <row r="31" spans="1:10" ht="17.100000000000001" customHeight="1" x14ac:dyDescent="0.2">
      <c r="A31" s="118" t="s">
        <v>20</v>
      </c>
      <c r="B31" s="119"/>
      <c r="C31" s="124"/>
      <c r="D31" s="124"/>
      <c r="E31" s="124"/>
      <c r="F31" s="124"/>
      <c r="G31" s="124"/>
      <c r="H31" s="122"/>
      <c r="I31" s="116"/>
    </row>
    <row r="32" spans="1:10" ht="17.100000000000001" customHeight="1" x14ac:dyDescent="0.2">
      <c r="A32" s="120" t="s">
        <v>21</v>
      </c>
      <c r="B32" s="121"/>
      <c r="C32" s="123"/>
      <c r="D32" s="123"/>
      <c r="E32" s="123"/>
      <c r="F32" s="123"/>
      <c r="G32" s="123"/>
      <c r="H32" s="122"/>
      <c r="I32" s="116"/>
    </row>
    <row r="33" spans="1:7" ht="17.100000000000001" customHeight="1" x14ac:dyDescent="0.2">
      <c r="A33" s="118" t="s">
        <v>22</v>
      </c>
      <c r="B33" s="119"/>
      <c r="C33" s="124"/>
      <c r="D33" s="124"/>
      <c r="E33" s="124"/>
      <c r="F33" s="124"/>
      <c r="G33" s="124"/>
    </row>
    <row r="34" spans="1:7" ht="17.100000000000001" customHeight="1" x14ac:dyDescent="0.2">
      <c r="A34" s="120" t="s">
        <v>23</v>
      </c>
      <c r="B34" s="121"/>
      <c r="C34" s="124"/>
      <c r="D34" s="124"/>
      <c r="E34" s="124"/>
      <c r="F34" s="124"/>
      <c r="G34" s="124"/>
    </row>
    <row r="35" spans="1:7" ht="17.100000000000001" customHeight="1" x14ac:dyDescent="0.2"/>
    <row r="36" spans="1:7" ht="17.100000000000001" customHeight="1" x14ac:dyDescent="0.2"/>
    <row r="37" spans="1:7" ht="17.100000000000001" customHeight="1" x14ac:dyDescent="0.2"/>
    <row r="38" spans="1:7" ht="17.100000000000001" customHeight="1" x14ac:dyDescent="0.2">
      <c r="A38" s="117" t="s">
        <v>24</v>
      </c>
      <c r="B38" s="117" t="s">
        <v>28</v>
      </c>
    </row>
    <row r="39" spans="1:7" ht="17.100000000000001" customHeight="1" x14ac:dyDescent="0.2">
      <c r="A39" s="118" t="s">
        <v>12</v>
      </c>
      <c r="B39" s="202">
        <v>0.79</v>
      </c>
    </row>
    <row r="40" spans="1:7" ht="17.100000000000001" customHeight="1" x14ac:dyDescent="0.2">
      <c r="A40" s="120" t="s">
        <v>13</v>
      </c>
      <c r="B40" s="203"/>
    </row>
    <row r="41" spans="1:7" ht="17.100000000000001" customHeight="1" x14ac:dyDescent="0.2">
      <c r="A41" s="118" t="s">
        <v>14</v>
      </c>
      <c r="B41" s="202">
        <v>0.71</v>
      </c>
    </row>
    <row r="42" spans="1:7" ht="17.100000000000001" customHeight="1" x14ac:dyDescent="0.2">
      <c r="A42" s="120" t="s">
        <v>15</v>
      </c>
      <c r="B42" s="203"/>
    </row>
    <row r="43" spans="1:7" ht="17.100000000000001" customHeight="1" x14ac:dyDescent="0.2">
      <c r="A43" s="118" t="s">
        <v>16</v>
      </c>
      <c r="B43" s="202"/>
    </row>
    <row r="44" spans="1:7" ht="17.100000000000001" customHeight="1" x14ac:dyDescent="0.2">
      <c r="A44" s="120" t="s">
        <v>17</v>
      </c>
      <c r="B44" s="203"/>
    </row>
    <row r="45" spans="1:7" ht="17.100000000000001" customHeight="1" x14ac:dyDescent="0.2">
      <c r="A45" s="118" t="s">
        <v>18</v>
      </c>
      <c r="B45" s="202"/>
    </row>
    <row r="46" spans="1:7" ht="17.100000000000001" customHeight="1" x14ac:dyDescent="0.2">
      <c r="A46" s="120" t="s">
        <v>19</v>
      </c>
      <c r="B46" s="203"/>
    </row>
    <row r="47" spans="1:7" ht="17.100000000000001" customHeight="1" x14ac:dyDescent="0.2">
      <c r="A47" s="118" t="s">
        <v>20</v>
      </c>
      <c r="B47" s="202"/>
    </row>
    <row r="48" spans="1:7" ht="17.100000000000001" customHeight="1" x14ac:dyDescent="0.2">
      <c r="A48" s="120" t="s">
        <v>21</v>
      </c>
      <c r="B48" s="203"/>
    </row>
    <row r="49" spans="1:2" ht="17.100000000000001" customHeight="1" x14ac:dyDescent="0.2">
      <c r="A49" s="118" t="s">
        <v>22</v>
      </c>
      <c r="B49" s="202"/>
    </row>
    <row r="50" spans="1:2" ht="17.100000000000001" customHeight="1" x14ac:dyDescent="0.2">
      <c r="A50" s="120" t="s">
        <v>23</v>
      </c>
      <c r="B50" s="203"/>
    </row>
    <row r="51" spans="1:2" ht="17.100000000000001" customHeight="1" x14ac:dyDescent="0.2"/>
    <row r="52" spans="1:2" ht="17.100000000000001" customHeight="1" x14ac:dyDescent="0.2"/>
    <row r="53" spans="1:2" ht="17.100000000000001" customHeight="1" x14ac:dyDescent="0.2"/>
    <row r="54" spans="1:2" ht="17.100000000000001" customHeight="1" x14ac:dyDescent="0.2"/>
    <row r="55" spans="1:2" ht="17.100000000000001" customHeight="1" x14ac:dyDescent="0.2">
      <c r="A55" s="117" t="s">
        <v>24</v>
      </c>
      <c r="B55" s="117" t="s">
        <v>28</v>
      </c>
    </row>
    <row r="56" spans="1:2" ht="17.100000000000001" customHeight="1" x14ac:dyDescent="0.2">
      <c r="A56" s="118" t="s">
        <v>12</v>
      </c>
      <c r="B56" s="202">
        <v>0.88</v>
      </c>
    </row>
    <row r="57" spans="1:2" ht="17.100000000000001" customHeight="1" x14ac:dyDescent="0.2">
      <c r="A57" s="120" t="s">
        <v>13</v>
      </c>
      <c r="B57" s="203"/>
    </row>
    <row r="58" spans="1:2" ht="17.100000000000001" customHeight="1" x14ac:dyDescent="0.2">
      <c r="A58" s="118" t="s">
        <v>14</v>
      </c>
      <c r="B58" s="202">
        <v>0.85</v>
      </c>
    </row>
    <row r="59" spans="1:2" ht="17.100000000000001" customHeight="1" x14ac:dyDescent="0.2">
      <c r="A59" s="120" t="s">
        <v>15</v>
      </c>
      <c r="B59" s="203"/>
    </row>
    <row r="60" spans="1:2" ht="17.100000000000001" customHeight="1" x14ac:dyDescent="0.2">
      <c r="A60" s="118" t="s">
        <v>16</v>
      </c>
      <c r="B60" s="202"/>
    </row>
    <row r="61" spans="1:2" ht="17.100000000000001" customHeight="1" x14ac:dyDescent="0.2">
      <c r="A61" s="120" t="s">
        <v>17</v>
      </c>
      <c r="B61" s="203"/>
    </row>
    <row r="62" spans="1:2" ht="17.100000000000001" customHeight="1" x14ac:dyDescent="0.2">
      <c r="A62" s="118" t="s">
        <v>18</v>
      </c>
      <c r="B62" s="202"/>
    </row>
    <row r="63" spans="1:2" ht="17.100000000000001" customHeight="1" x14ac:dyDescent="0.2">
      <c r="A63" s="120" t="s">
        <v>19</v>
      </c>
      <c r="B63" s="203"/>
    </row>
    <row r="64" spans="1:2" ht="17.100000000000001" customHeight="1" x14ac:dyDescent="0.2">
      <c r="A64" s="118" t="s">
        <v>20</v>
      </c>
      <c r="B64" s="202"/>
    </row>
    <row r="65" spans="1:2" ht="17.100000000000001" customHeight="1" x14ac:dyDescent="0.2">
      <c r="A65" s="120" t="s">
        <v>21</v>
      </c>
      <c r="B65" s="203"/>
    </row>
    <row r="66" spans="1:2" ht="17.100000000000001" customHeight="1" x14ac:dyDescent="0.2">
      <c r="A66" s="118" t="s">
        <v>22</v>
      </c>
      <c r="B66" s="202"/>
    </row>
    <row r="67" spans="1:2" ht="17.100000000000001" customHeight="1" x14ac:dyDescent="0.2">
      <c r="A67" s="120" t="s">
        <v>23</v>
      </c>
      <c r="B67" s="203"/>
    </row>
    <row r="68" spans="1:2" ht="17.100000000000001" customHeight="1" x14ac:dyDescent="0.2"/>
    <row r="69" spans="1:2" ht="17.100000000000001" customHeight="1" x14ac:dyDescent="0.2"/>
    <row r="70" spans="1:2" ht="17.100000000000001" customHeight="1" x14ac:dyDescent="0.2">
      <c r="A70" s="117" t="s">
        <v>24</v>
      </c>
      <c r="B70" s="117" t="s">
        <v>28</v>
      </c>
    </row>
    <row r="71" spans="1:2" ht="17.100000000000001" customHeight="1" x14ac:dyDescent="0.2">
      <c r="A71" s="118" t="s">
        <v>12</v>
      </c>
      <c r="B71" s="202">
        <v>0.72</v>
      </c>
    </row>
    <row r="72" spans="1:2" ht="17.100000000000001" customHeight="1" x14ac:dyDescent="0.2">
      <c r="A72" s="120" t="s">
        <v>13</v>
      </c>
      <c r="B72" s="203"/>
    </row>
    <row r="73" spans="1:2" ht="17.100000000000001" customHeight="1" x14ac:dyDescent="0.2">
      <c r="A73" s="118" t="s">
        <v>14</v>
      </c>
      <c r="B73" s="202">
        <v>0.63</v>
      </c>
    </row>
    <row r="74" spans="1:2" ht="17.100000000000001" customHeight="1" x14ac:dyDescent="0.2">
      <c r="A74" s="120" t="s">
        <v>15</v>
      </c>
      <c r="B74" s="203"/>
    </row>
    <row r="75" spans="1:2" ht="17.100000000000001" customHeight="1" x14ac:dyDescent="0.2">
      <c r="A75" s="118" t="s">
        <v>16</v>
      </c>
      <c r="B75" s="202"/>
    </row>
    <row r="76" spans="1:2" ht="17.100000000000001" customHeight="1" x14ac:dyDescent="0.2">
      <c r="A76" s="120" t="s">
        <v>17</v>
      </c>
      <c r="B76" s="203"/>
    </row>
    <row r="77" spans="1:2" ht="17.100000000000001" customHeight="1" x14ac:dyDescent="0.2">
      <c r="A77" s="118" t="s">
        <v>18</v>
      </c>
      <c r="B77" s="202"/>
    </row>
    <row r="78" spans="1:2" ht="17.100000000000001" customHeight="1" x14ac:dyDescent="0.2">
      <c r="A78" s="120" t="s">
        <v>19</v>
      </c>
      <c r="B78" s="203"/>
    </row>
    <row r="79" spans="1:2" ht="17.100000000000001" customHeight="1" x14ac:dyDescent="0.2">
      <c r="A79" s="118" t="s">
        <v>20</v>
      </c>
      <c r="B79" s="202"/>
    </row>
    <row r="80" spans="1:2" ht="17.100000000000001" customHeight="1" x14ac:dyDescent="0.2">
      <c r="A80" s="120" t="s">
        <v>21</v>
      </c>
      <c r="B80" s="203"/>
    </row>
    <row r="81" spans="1:2" ht="17.100000000000001" customHeight="1" x14ac:dyDescent="0.2">
      <c r="A81" s="118" t="s">
        <v>22</v>
      </c>
      <c r="B81" s="202"/>
    </row>
    <row r="82" spans="1:2" ht="17.100000000000001" customHeight="1" x14ac:dyDescent="0.2">
      <c r="A82" s="120" t="s">
        <v>23</v>
      </c>
      <c r="B82" s="203"/>
    </row>
    <row r="83" spans="1:2" ht="17.100000000000001" customHeight="1" x14ac:dyDescent="0.2"/>
    <row r="84" spans="1:2" ht="17.100000000000001" customHeight="1" x14ac:dyDescent="0.2"/>
    <row r="85" spans="1:2" ht="17.100000000000001" customHeight="1" x14ac:dyDescent="0.2"/>
    <row r="86" spans="1:2" ht="17.100000000000001" customHeight="1" x14ac:dyDescent="0.2"/>
    <row r="87" spans="1:2" ht="17.100000000000001" customHeight="1" x14ac:dyDescent="0.2"/>
    <row r="88" spans="1:2" ht="17.100000000000001" customHeight="1" x14ac:dyDescent="0.2">
      <c r="A88" s="117" t="s">
        <v>24</v>
      </c>
      <c r="B88" s="117" t="s">
        <v>28</v>
      </c>
    </row>
    <row r="89" spans="1:2" ht="17.100000000000001" customHeight="1" x14ac:dyDescent="0.2">
      <c r="A89" s="118" t="s">
        <v>12</v>
      </c>
      <c r="B89" s="202">
        <v>0.69</v>
      </c>
    </row>
    <row r="90" spans="1:2" ht="17.100000000000001" customHeight="1" x14ac:dyDescent="0.2">
      <c r="A90" s="120" t="s">
        <v>13</v>
      </c>
      <c r="B90" s="203"/>
    </row>
    <row r="91" spans="1:2" ht="17.100000000000001" customHeight="1" x14ac:dyDescent="0.2">
      <c r="A91" s="118" t="s">
        <v>14</v>
      </c>
      <c r="B91" s="202">
        <v>0.49</v>
      </c>
    </row>
    <row r="92" spans="1:2" ht="17.100000000000001" customHeight="1" x14ac:dyDescent="0.2">
      <c r="A92" s="120" t="s">
        <v>15</v>
      </c>
      <c r="B92" s="203"/>
    </row>
    <row r="93" spans="1:2" ht="17.100000000000001" customHeight="1" x14ac:dyDescent="0.2">
      <c r="A93" s="118" t="s">
        <v>16</v>
      </c>
      <c r="B93" s="202"/>
    </row>
    <row r="94" spans="1:2" ht="17.100000000000001" customHeight="1" x14ac:dyDescent="0.2">
      <c r="A94" s="120" t="s">
        <v>17</v>
      </c>
      <c r="B94" s="203"/>
    </row>
    <row r="95" spans="1:2" ht="17.100000000000001" customHeight="1" x14ac:dyDescent="0.2">
      <c r="A95" s="118" t="s">
        <v>18</v>
      </c>
      <c r="B95" s="202"/>
    </row>
    <row r="96" spans="1:2" ht="17.100000000000001" customHeight="1" x14ac:dyDescent="0.2">
      <c r="A96" s="120" t="s">
        <v>19</v>
      </c>
      <c r="B96" s="203"/>
    </row>
    <row r="97" spans="1:2" ht="17.100000000000001" customHeight="1" x14ac:dyDescent="0.2">
      <c r="A97" s="118" t="s">
        <v>20</v>
      </c>
      <c r="B97" s="202"/>
    </row>
    <row r="98" spans="1:2" ht="17.100000000000001" customHeight="1" x14ac:dyDescent="0.2">
      <c r="A98" s="120" t="s">
        <v>21</v>
      </c>
      <c r="B98" s="203"/>
    </row>
    <row r="99" spans="1:2" ht="17.100000000000001" customHeight="1" x14ac:dyDescent="0.2">
      <c r="A99" s="118" t="s">
        <v>22</v>
      </c>
      <c r="B99" s="202"/>
    </row>
    <row r="100" spans="1:2" ht="17.100000000000001" customHeight="1" x14ac:dyDescent="0.2">
      <c r="A100" s="120" t="s">
        <v>23</v>
      </c>
      <c r="B100" s="203"/>
    </row>
    <row r="101" spans="1:2" ht="17.100000000000001" customHeight="1" x14ac:dyDescent="0.2"/>
    <row r="102" spans="1:2" ht="17.100000000000001" customHeight="1" x14ac:dyDescent="0.2"/>
    <row r="103" spans="1:2" ht="17.100000000000001" customHeight="1" x14ac:dyDescent="0.2"/>
    <row r="104" spans="1:2" ht="17.100000000000001" customHeight="1" x14ac:dyDescent="0.2"/>
    <row r="105" spans="1:2" ht="17.100000000000001" customHeight="1" x14ac:dyDescent="0.2"/>
    <row r="106" spans="1:2" ht="17.100000000000001" customHeight="1" x14ac:dyDescent="0.2">
      <c r="A106" s="117" t="s">
        <v>24</v>
      </c>
      <c r="B106" s="117" t="s">
        <v>28</v>
      </c>
    </row>
    <row r="107" spans="1:2" ht="17.100000000000001" customHeight="1" x14ac:dyDescent="0.2">
      <c r="A107" s="118" t="s">
        <v>12</v>
      </c>
      <c r="B107" s="344">
        <v>0.86</v>
      </c>
    </row>
    <row r="108" spans="1:2" ht="17.100000000000001" customHeight="1" x14ac:dyDescent="0.2">
      <c r="A108" s="120" t="s">
        <v>13</v>
      </c>
      <c r="B108" s="345"/>
    </row>
    <row r="109" spans="1:2" ht="17.100000000000001" customHeight="1" x14ac:dyDescent="0.2">
      <c r="A109" s="118" t="s">
        <v>14</v>
      </c>
      <c r="B109" s="344">
        <v>0.93</v>
      </c>
    </row>
    <row r="110" spans="1:2" ht="17.100000000000001" customHeight="1" x14ac:dyDescent="0.2">
      <c r="A110" s="120" t="s">
        <v>15</v>
      </c>
      <c r="B110" s="203"/>
    </row>
    <row r="111" spans="1:2" ht="17.100000000000001" customHeight="1" x14ac:dyDescent="0.2">
      <c r="A111" s="118" t="s">
        <v>16</v>
      </c>
      <c r="B111" s="202"/>
    </row>
    <row r="112" spans="1:2" ht="17.100000000000001" customHeight="1" x14ac:dyDescent="0.2">
      <c r="A112" s="120" t="s">
        <v>17</v>
      </c>
      <c r="B112" s="203"/>
    </row>
    <row r="113" spans="1:2" ht="17.100000000000001" customHeight="1" x14ac:dyDescent="0.2">
      <c r="A113" s="118" t="s">
        <v>18</v>
      </c>
      <c r="B113" s="202"/>
    </row>
    <row r="114" spans="1:2" ht="17.100000000000001" customHeight="1" x14ac:dyDescent="0.2">
      <c r="A114" s="120" t="s">
        <v>19</v>
      </c>
      <c r="B114" s="203"/>
    </row>
    <row r="115" spans="1:2" ht="17.100000000000001" customHeight="1" x14ac:dyDescent="0.2">
      <c r="A115" s="118" t="s">
        <v>20</v>
      </c>
      <c r="B115" s="202"/>
    </row>
    <row r="116" spans="1:2" ht="17.100000000000001" customHeight="1" x14ac:dyDescent="0.2">
      <c r="A116" s="120" t="s">
        <v>21</v>
      </c>
      <c r="B116" s="203"/>
    </row>
    <row r="117" spans="1:2" ht="17.100000000000001" customHeight="1" x14ac:dyDescent="0.2">
      <c r="A117" s="118" t="s">
        <v>22</v>
      </c>
      <c r="B117" s="202"/>
    </row>
    <row r="118" spans="1:2" ht="17.100000000000001" customHeight="1" x14ac:dyDescent="0.2">
      <c r="A118" s="120" t="s">
        <v>23</v>
      </c>
      <c r="B118" s="203"/>
    </row>
  </sheetData>
  <sheetProtection selectLockedCells="1" selectUnlockedCells="1"/>
  <mergeCells count="5">
    <mergeCell ref="A8:I8"/>
    <mergeCell ref="A16:I16"/>
    <mergeCell ref="A11:I11"/>
    <mergeCell ref="A10:I10"/>
    <mergeCell ref="D14:G14"/>
  </mergeCells>
  <phoneticPr fontId="30" type="noConversion"/>
  <pageMargins left="0.9055118110236221" right="0.41" top="0.74803149606299213" bottom="0.74803149606299213" header="0.31496062992125984" footer="0.31496062992125984"/>
  <pageSetup paperSize="9" scale="67" fitToHeight="0" orientation="portrait" r:id="rId1"/>
  <rowBreaks count="1" manualBreakCount="1">
    <brk id="139"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7"/>
  <sheetViews>
    <sheetView view="pageBreakPreview" zoomScale="60" workbookViewId="0">
      <selection activeCell="A14" sqref="A14"/>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78" t="s">
        <v>164</v>
      </c>
      <c r="B8" s="378"/>
      <c r="C8" s="378"/>
      <c r="D8" s="378"/>
      <c r="E8" s="378"/>
      <c r="F8" s="378"/>
      <c r="G8" s="378"/>
      <c r="H8" s="378"/>
      <c r="I8" s="378"/>
    </row>
    <row r="9" spans="1:10" ht="33.75" x14ac:dyDescent="0.5">
      <c r="A9" s="147"/>
      <c r="B9" s="147"/>
      <c r="C9" s="147"/>
      <c r="D9" s="148"/>
      <c r="E9" s="149"/>
      <c r="F9" s="149"/>
      <c r="G9" s="147"/>
      <c r="H9" s="147"/>
      <c r="I9" s="147"/>
    </row>
    <row r="10" spans="1:10" ht="25.5" x14ac:dyDescent="0.35">
      <c r="A10" s="378" t="s">
        <v>166</v>
      </c>
      <c r="B10" s="378"/>
      <c r="C10" s="378"/>
      <c r="D10" s="378"/>
      <c r="E10" s="378"/>
      <c r="F10" s="378"/>
      <c r="G10" s="378"/>
      <c r="H10" s="378"/>
      <c r="I10" s="378"/>
    </row>
    <row r="11" spans="1:10" ht="18" x14ac:dyDescent="0.25">
      <c r="A11" s="379"/>
      <c r="B11" s="380"/>
      <c r="C11" s="380"/>
      <c r="D11" s="380"/>
      <c r="E11" s="380"/>
      <c r="F11" s="380"/>
      <c r="G11" s="380"/>
      <c r="H11" s="380"/>
      <c r="I11" s="380"/>
    </row>
    <row r="12" spans="1:10" x14ac:dyDescent="0.25">
      <c r="A12" s="147"/>
      <c r="B12" s="147"/>
      <c r="C12" s="147"/>
      <c r="D12" s="147"/>
      <c r="E12" s="147"/>
      <c r="F12" s="147"/>
      <c r="G12" s="147"/>
      <c r="H12" s="147"/>
      <c r="I12" s="147"/>
    </row>
    <row r="13" spans="1:10" ht="15" x14ac:dyDescent="0.25">
      <c r="A13" s="195" t="s">
        <v>30</v>
      </c>
      <c r="B13" s="196"/>
      <c r="C13" s="197"/>
      <c r="D13" s="198" t="s">
        <v>267</v>
      </c>
      <c r="E13" s="198"/>
      <c r="F13" s="198"/>
      <c r="G13" s="198"/>
      <c r="H13" s="198"/>
      <c r="I13" s="197"/>
      <c r="J13" s="1"/>
    </row>
    <row r="14" spans="1:10" ht="15" x14ac:dyDescent="0.25">
      <c r="A14" s="195" t="s">
        <v>25</v>
      </c>
      <c r="B14" s="204"/>
      <c r="C14" s="199"/>
      <c r="D14" s="381"/>
      <c r="E14" s="381"/>
      <c r="F14" s="381"/>
      <c r="G14" s="381"/>
      <c r="H14" s="199"/>
      <c r="I14" s="197"/>
      <c r="J14" s="1"/>
    </row>
    <row r="15" spans="1:10" ht="15" x14ac:dyDescent="0.25">
      <c r="A15" s="195" t="s">
        <v>7</v>
      </c>
      <c r="B15" s="204"/>
      <c r="C15" s="199"/>
      <c r="D15" s="381"/>
      <c r="E15" s="381"/>
      <c r="F15" s="381"/>
      <c r="G15" s="381"/>
      <c r="H15" s="199"/>
      <c r="I15" s="197"/>
      <c r="J15" s="1"/>
    </row>
    <row r="16" spans="1:10" ht="15" x14ac:dyDescent="0.25">
      <c r="A16" s="195" t="s">
        <v>26</v>
      </c>
      <c r="B16" s="204"/>
      <c r="C16" s="197"/>
      <c r="D16" s="197"/>
      <c r="E16" s="197"/>
      <c r="F16" s="197"/>
      <c r="G16" s="197"/>
      <c r="H16" s="197"/>
      <c r="I16" s="197"/>
      <c r="J16" s="1"/>
    </row>
    <row r="17" spans="1:10" ht="15" x14ac:dyDescent="0.25">
      <c r="A17" s="195" t="s">
        <v>27</v>
      </c>
      <c r="B17" s="204"/>
      <c r="C17" s="197"/>
      <c r="D17" s="383"/>
      <c r="E17" s="383"/>
      <c r="F17" s="383"/>
      <c r="G17" s="383"/>
      <c r="H17" s="383"/>
      <c r="I17" s="197"/>
      <c r="J17" s="1"/>
    </row>
    <row r="18" spans="1:10" ht="15" x14ac:dyDescent="0.25">
      <c r="A18" s="147"/>
      <c r="B18" s="150"/>
      <c r="C18" s="151"/>
      <c r="D18" s="151"/>
      <c r="E18" s="151"/>
      <c r="F18" s="151"/>
      <c r="G18" s="151"/>
      <c r="H18" s="151"/>
      <c r="I18" s="147"/>
    </row>
    <row r="19" spans="1:10" ht="15" x14ac:dyDescent="0.25">
      <c r="A19" s="384" t="s">
        <v>167</v>
      </c>
      <c r="B19" s="385"/>
      <c r="C19" s="385"/>
      <c r="D19" s="385"/>
      <c r="E19" s="385"/>
      <c r="F19" s="385"/>
      <c r="G19" s="385"/>
      <c r="H19" s="385"/>
      <c r="I19" s="385"/>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f>H383</f>
        <v>0.49645390070921985</v>
      </c>
      <c r="B24" s="156">
        <f>100%-A24</f>
        <v>0.50354609929078009</v>
      </c>
      <c r="C24" s="147"/>
      <c r="D24" s="156">
        <f>H163</f>
        <v>0.5</v>
      </c>
      <c r="E24" s="156">
        <f>100%-D24</f>
        <v>0.5</v>
      </c>
      <c r="F24" s="147"/>
      <c r="G24" s="147"/>
      <c r="H24" s="147"/>
      <c r="I24" s="147"/>
    </row>
    <row r="25" spans="1:10" x14ac:dyDescent="0.25">
      <c r="B25" s="147"/>
      <c r="C25" s="147"/>
      <c r="D25" s="156">
        <f>H221</f>
        <v>0.49</v>
      </c>
      <c r="E25" s="156">
        <f>100%-D25</f>
        <v>0.51</v>
      </c>
      <c r="F25" s="147"/>
      <c r="G25" s="147"/>
      <c r="H25" s="147"/>
      <c r="I25" s="147"/>
    </row>
    <row r="26" spans="1:10" x14ac:dyDescent="0.25">
      <c r="B26" s="147"/>
      <c r="C26" s="147"/>
      <c r="D26" s="156">
        <f>H284</f>
        <v>0.5</v>
      </c>
      <c r="E26" s="200">
        <f>100%-D26</f>
        <v>0.5</v>
      </c>
      <c r="F26" s="147"/>
      <c r="G26" s="147"/>
      <c r="H26" s="147"/>
      <c r="I26" s="147"/>
    </row>
    <row r="27" spans="1:10" x14ac:dyDescent="0.25">
      <c r="B27" s="147"/>
      <c r="C27" s="147"/>
      <c r="D27" s="157">
        <f>H301</f>
        <v>0.5</v>
      </c>
      <c r="E27" s="158">
        <f>100%-D27</f>
        <v>0.5</v>
      </c>
      <c r="F27" s="159"/>
      <c r="G27" s="159"/>
      <c r="H27" s="159"/>
      <c r="I27" s="147"/>
    </row>
    <row r="28" spans="1:10" x14ac:dyDescent="0.25">
      <c r="B28" s="147"/>
      <c r="C28" s="147"/>
      <c r="D28" s="216">
        <f>H378</f>
        <v>0.5</v>
      </c>
      <c r="E28" s="158">
        <f>100%-D28</f>
        <v>0.5</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57" spans="1:3" ht="6" customHeight="1" x14ac:dyDescent="0.25"/>
    <row r="59" spans="1:3" ht="16.5" customHeight="1" x14ac:dyDescent="0.25"/>
    <row r="60" spans="1:3" ht="5.25" customHeight="1" x14ac:dyDescent="0.25"/>
    <row r="64" spans="1:3" x14ac:dyDescent="0.25">
      <c r="A64" s="13"/>
      <c r="C64" s="11" t="s">
        <v>6</v>
      </c>
    </row>
    <row r="65" spans="1:8" ht="22.5" customHeight="1" x14ac:dyDescent="0.25">
      <c r="A65" s="13"/>
    </row>
    <row r="66" spans="1:8" ht="18" customHeight="1" x14ac:dyDescent="0.25">
      <c r="A66" s="14"/>
      <c r="H66" s="12" t="s">
        <v>6</v>
      </c>
    </row>
    <row r="67" spans="1:8" ht="15.75" x14ac:dyDescent="0.25">
      <c r="A67" s="164" t="s">
        <v>29</v>
      </c>
      <c r="B67" s="11"/>
      <c r="D67" s="11"/>
      <c r="E67" s="11"/>
      <c r="F67" s="11"/>
      <c r="G67" s="11"/>
      <c r="H67" s="26"/>
    </row>
    <row r="68" spans="1:8" ht="19.5" customHeight="1" x14ac:dyDescent="0.25">
      <c r="A68" s="165" t="s">
        <v>0</v>
      </c>
      <c r="B68" s="15"/>
      <c r="C68" s="16"/>
      <c r="D68" s="15"/>
      <c r="E68" s="15"/>
      <c r="F68" s="15"/>
      <c r="G68" s="15"/>
      <c r="H68" s="17"/>
    </row>
    <row r="69" spans="1:8" ht="15" customHeight="1" x14ac:dyDescent="0.25"/>
    <row r="70" spans="1:8" ht="18.75" customHeight="1"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76" t="s">
        <v>146</v>
      </c>
      <c r="G72" s="377"/>
      <c r="H72" s="26"/>
    </row>
    <row r="73" spans="1:8" x14ac:dyDescent="0.25">
      <c r="A73" s="169"/>
      <c r="B73" s="39">
        <v>0</v>
      </c>
      <c r="C73" s="40">
        <v>1</v>
      </c>
      <c r="D73" s="38">
        <v>2</v>
      </c>
      <c r="E73" s="22" t="s">
        <v>2</v>
      </c>
      <c r="F73" s="131" t="s">
        <v>147</v>
      </c>
      <c r="G73" s="131" t="s">
        <v>145</v>
      </c>
      <c r="H73" s="23" t="s">
        <v>3</v>
      </c>
    </row>
    <row r="74" spans="1:8" ht="20.25" customHeight="1" x14ac:dyDescent="0.3">
      <c r="A74" s="186" t="s">
        <v>124</v>
      </c>
      <c r="B74" s="50"/>
      <c r="C74" s="50">
        <v>1</v>
      </c>
      <c r="D74" s="51"/>
      <c r="E74" s="64"/>
      <c r="F74" s="218"/>
      <c r="G74" s="218"/>
      <c r="H74" s="144"/>
    </row>
    <row r="75" spans="1:8" ht="15" customHeight="1" x14ac:dyDescent="0.3">
      <c r="A75" s="186" t="s">
        <v>165</v>
      </c>
      <c r="B75" s="50"/>
      <c r="C75" s="50">
        <v>1</v>
      </c>
      <c r="D75" s="51"/>
      <c r="E75" s="64"/>
      <c r="F75" s="218"/>
      <c r="G75" s="218"/>
      <c r="H75" s="144"/>
    </row>
    <row r="76" spans="1:8" ht="20.25" customHeight="1" x14ac:dyDescent="0.3">
      <c r="A76" s="186" t="s">
        <v>31</v>
      </c>
      <c r="B76" s="50"/>
      <c r="C76" s="50">
        <v>1</v>
      </c>
      <c r="D76" s="51"/>
      <c r="E76" s="64"/>
      <c r="F76" s="218"/>
      <c r="G76" s="218"/>
      <c r="H76" s="144"/>
    </row>
    <row r="77" spans="1:8" ht="16.5" x14ac:dyDescent="0.3">
      <c r="A77" s="186" t="s">
        <v>32</v>
      </c>
      <c r="B77" s="50"/>
      <c r="C77" s="50">
        <v>1</v>
      </c>
      <c r="D77" s="51"/>
      <c r="E77" s="64"/>
      <c r="F77" s="218"/>
      <c r="G77" s="218"/>
      <c r="H77" s="144"/>
    </row>
    <row r="78" spans="1:8" ht="16.5" customHeight="1" x14ac:dyDescent="0.25">
      <c r="A78" s="68" t="s">
        <v>4</v>
      </c>
      <c r="B78" s="20"/>
      <c r="C78" s="20"/>
      <c r="D78" s="20"/>
      <c r="E78" s="20"/>
      <c r="F78" s="20"/>
      <c r="G78" s="20"/>
      <c r="H78" s="8">
        <f>SUM(B74:D77)</f>
        <v>4</v>
      </c>
    </row>
    <row r="79" spans="1:8" ht="16.5" customHeight="1" x14ac:dyDescent="0.25">
      <c r="A79" s="221" t="s">
        <v>5</v>
      </c>
      <c r="B79" s="32"/>
      <c r="C79" s="32"/>
      <c r="D79" s="32"/>
      <c r="E79" s="32"/>
      <c r="F79" s="32"/>
      <c r="G79" s="32"/>
      <c r="H79" s="33">
        <f>H78/(COUNT(B74:E77)*2)</f>
        <v>0.5</v>
      </c>
    </row>
    <row r="80" spans="1:8" x14ac:dyDescent="0.25">
      <c r="A80" s="4"/>
      <c r="H80" s="48"/>
    </row>
    <row r="81" spans="1:9" ht="15" x14ac:dyDescent="0.25">
      <c r="A81" s="70" t="s">
        <v>64</v>
      </c>
      <c r="B81" s="18" t="s">
        <v>1</v>
      </c>
      <c r="C81" s="65"/>
      <c r="D81" s="66"/>
      <c r="E81" s="21"/>
      <c r="F81" s="382" t="s">
        <v>146</v>
      </c>
      <c r="G81" s="382"/>
      <c r="H81" s="26"/>
      <c r="I81" s="11"/>
    </row>
    <row r="82" spans="1:9" x14ac:dyDescent="0.25">
      <c r="A82" s="4"/>
      <c r="B82" s="39">
        <v>0</v>
      </c>
      <c r="C82" s="40">
        <v>1</v>
      </c>
      <c r="D82" s="38">
        <v>2</v>
      </c>
      <c r="E82" s="22" t="s">
        <v>2</v>
      </c>
      <c r="F82" s="131" t="s">
        <v>147</v>
      </c>
      <c r="G82" s="131" t="s">
        <v>145</v>
      </c>
      <c r="H82" s="23" t="s">
        <v>3</v>
      </c>
    </row>
    <row r="83" spans="1:9" ht="21" customHeight="1" x14ac:dyDescent="0.3">
      <c r="A83" s="186" t="s">
        <v>33</v>
      </c>
      <c r="B83" s="50"/>
      <c r="C83" s="50">
        <v>1</v>
      </c>
      <c r="D83" s="51"/>
      <c r="E83" s="50"/>
      <c r="F83" s="129"/>
      <c r="G83" s="129"/>
      <c r="H83" s="137"/>
    </row>
    <row r="84" spans="1:9" ht="17.25" customHeight="1" x14ac:dyDescent="0.3">
      <c r="A84" s="186" t="s">
        <v>34</v>
      </c>
      <c r="B84" s="50"/>
      <c r="C84" s="50">
        <v>1</v>
      </c>
      <c r="D84" s="51"/>
      <c r="E84" s="50"/>
      <c r="F84" s="129"/>
      <c r="G84" s="129"/>
      <c r="H84" s="137"/>
    </row>
    <row r="85" spans="1:9" ht="18.75" customHeight="1" x14ac:dyDescent="0.3">
      <c r="A85" s="187" t="s">
        <v>35</v>
      </c>
      <c r="B85" s="50"/>
      <c r="C85" s="50">
        <v>1</v>
      </c>
      <c r="D85" s="51"/>
      <c r="E85" s="50"/>
      <c r="F85" s="129"/>
      <c r="G85" s="129"/>
      <c r="H85" s="137"/>
    </row>
    <row r="86" spans="1:9" ht="28.5" customHeight="1" x14ac:dyDescent="0.3">
      <c r="A86" s="67" t="s">
        <v>161</v>
      </c>
      <c r="B86" s="50"/>
      <c r="C86" s="50">
        <v>1</v>
      </c>
      <c r="D86" s="51"/>
      <c r="E86" s="127"/>
      <c r="F86" s="129"/>
      <c r="G86" s="134"/>
      <c r="H86" s="145"/>
    </row>
    <row r="87" spans="1:9" ht="16.5" x14ac:dyDescent="0.3">
      <c r="A87" s="186" t="s">
        <v>160</v>
      </c>
      <c r="B87" s="50"/>
      <c r="C87" s="50">
        <v>1</v>
      </c>
      <c r="D87" s="51"/>
      <c r="E87" s="50"/>
      <c r="F87" s="129"/>
      <c r="G87" s="129"/>
      <c r="H87" s="220"/>
    </row>
    <row r="88" spans="1:9" ht="16.5" x14ac:dyDescent="0.3">
      <c r="A88" s="186" t="s">
        <v>36</v>
      </c>
      <c r="B88" s="50"/>
      <c r="C88" s="53">
        <v>1</v>
      </c>
      <c r="D88" s="51"/>
      <c r="E88" s="50"/>
      <c r="F88" s="129"/>
      <c r="G88" s="129"/>
      <c r="H88" s="137"/>
    </row>
    <row r="89" spans="1:9" x14ac:dyDescent="0.25">
      <c r="A89" s="3" t="s">
        <v>4</v>
      </c>
      <c r="B89" s="20"/>
      <c r="C89" s="20"/>
      <c r="D89" s="20"/>
      <c r="E89" s="20"/>
      <c r="F89" s="20"/>
      <c r="G89" s="20"/>
      <c r="H89" s="8">
        <f>SUM(B83:D88)</f>
        <v>6</v>
      </c>
    </row>
    <row r="90" spans="1:9" x14ac:dyDescent="0.25">
      <c r="A90" s="221" t="s">
        <v>5</v>
      </c>
      <c r="B90" s="32"/>
      <c r="C90" s="32"/>
      <c r="D90" s="32"/>
      <c r="E90" s="32"/>
      <c r="F90" s="32"/>
      <c r="G90" s="32"/>
      <c r="H90" s="34">
        <f>H89/(COUNT(B83:E88)*2)</f>
        <v>0.5</v>
      </c>
    </row>
    <row r="91" spans="1:9" s="25" customFormat="1" x14ac:dyDescent="0.25">
      <c r="A91" s="5"/>
      <c r="B91" s="24"/>
      <c r="C91" s="24"/>
      <c r="D91" s="24"/>
      <c r="E91" s="24"/>
      <c r="F91" s="24"/>
      <c r="G91" s="24"/>
      <c r="H91" s="49"/>
    </row>
    <row r="92" spans="1:9" ht="18.75" customHeight="1"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82" t="s">
        <v>146</v>
      </c>
      <c r="G94" s="382"/>
      <c r="H94" s="26"/>
      <c r="I94" s="11"/>
    </row>
    <row r="95" spans="1:9" x14ac:dyDescent="0.25">
      <c r="A95" s="1"/>
      <c r="B95" s="39">
        <v>0</v>
      </c>
      <c r="C95" s="40">
        <v>1</v>
      </c>
      <c r="D95" s="38">
        <v>2</v>
      </c>
      <c r="E95" s="22" t="s">
        <v>2</v>
      </c>
      <c r="F95" s="131" t="s">
        <v>147</v>
      </c>
      <c r="G95" s="131" t="s">
        <v>145</v>
      </c>
      <c r="H95" s="23" t="s">
        <v>3</v>
      </c>
    </row>
    <row r="96" spans="1:9" ht="27.75" x14ac:dyDescent="0.3">
      <c r="A96" s="188" t="s">
        <v>37</v>
      </c>
      <c r="B96" s="50"/>
      <c r="C96" s="50">
        <v>1</v>
      </c>
      <c r="D96" s="50"/>
      <c r="E96" s="50"/>
      <c r="F96" s="129"/>
      <c r="G96" s="129"/>
      <c r="H96" s="223"/>
    </row>
    <row r="97" spans="1:9" ht="13.5" customHeight="1" x14ac:dyDescent="0.3">
      <c r="A97" s="186" t="s">
        <v>38</v>
      </c>
      <c r="B97" s="50"/>
      <c r="C97" s="50">
        <v>1</v>
      </c>
      <c r="D97" s="50"/>
      <c r="E97" s="50"/>
      <c r="F97" s="129"/>
      <c r="G97" s="129"/>
      <c r="H97" s="223"/>
    </row>
    <row r="98" spans="1:9" ht="16.5" x14ac:dyDescent="0.3">
      <c r="A98" s="186" t="s">
        <v>39</v>
      </c>
      <c r="B98" s="50"/>
      <c r="C98" s="50">
        <v>1</v>
      </c>
      <c r="D98" s="50"/>
      <c r="E98" s="50"/>
      <c r="F98" s="129"/>
      <c r="G98" s="129"/>
      <c r="H98" s="143"/>
    </row>
    <row r="99" spans="1:9" ht="16.5" x14ac:dyDescent="0.3">
      <c r="A99" s="187" t="s">
        <v>40</v>
      </c>
      <c r="B99" s="52"/>
      <c r="C99" s="50">
        <v>1</v>
      </c>
      <c r="D99" s="52"/>
      <c r="E99" s="52"/>
      <c r="F99" s="129"/>
      <c r="G99" s="129"/>
      <c r="H99" s="143"/>
    </row>
    <row r="100" spans="1:9" ht="16.5" x14ac:dyDescent="0.3">
      <c r="A100" s="186" t="s">
        <v>159</v>
      </c>
      <c r="B100" s="50"/>
      <c r="C100" s="50">
        <v>1</v>
      </c>
      <c r="D100" s="50"/>
      <c r="E100" s="127"/>
      <c r="F100" s="129"/>
      <c r="G100" s="134"/>
      <c r="H100" s="143"/>
    </row>
    <row r="101" spans="1:9" ht="16.5" x14ac:dyDescent="0.3">
      <c r="A101" s="186" t="s">
        <v>41</v>
      </c>
      <c r="B101" s="50"/>
      <c r="C101" s="50">
        <v>1</v>
      </c>
      <c r="D101" s="50"/>
      <c r="E101" s="50"/>
      <c r="F101" s="129"/>
      <c r="G101" s="129"/>
      <c r="H101" s="143"/>
    </row>
    <row r="102" spans="1:9" ht="16.5" x14ac:dyDescent="0.3">
      <c r="A102" s="186" t="s">
        <v>42</v>
      </c>
      <c r="B102" s="50"/>
      <c r="C102" s="50">
        <v>1</v>
      </c>
      <c r="D102" s="50"/>
      <c r="E102" s="50"/>
      <c r="F102" s="129"/>
      <c r="G102" s="129"/>
      <c r="H102" s="143"/>
    </row>
    <row r="103" spans="1:9" ht="16.5" x14ac:dyDescent="0.3">
      <c r="A103" s="186" t="s">
        <v>43</v>
      </c>
      <c r="B103" s="50"/>
      <c r="C103" s="50">
        <v>1</v>
      </c>
      <c r="D103" s="50"/>
      <c r="E103" s="50"/>
      <c r="F103" s="129"/>
      <c r="G103" s="129"/>
      <c r="H103" s="143"/>
    </row>
    <row r="104" spans="1:9" ht="16.5" x14ac:dyDescent="0.3">
      <c r="A104" s="186" t="s">
        <v>44</v>
      </c>
      <c r="B104" s="50"/>
      <c r="C104" s="50">
        <v>1</v>
      </c>
      <c r="D104" s="50"/>
      <c r="E104" s="50"/>
      <c r="F104" s="129"/>
      <c r="G104" s="129"/>
      <c r="H104" s="143"/>
    </row>
    <row r="105" spans="1:9" ht="16.5" x14ac:dyDescent="0.3">
      <c r="A105" s="186" t="s">
        <v>45</v>
      </c>
      <c r="B105" s="50"/>
      <c r="C105" s="50">
        <v>1</v>
      </c>
      <c r="D105" s="50"/>
      <c r="E105" s="50"/>
      <c r="F105" s="129"/>
      <c r="G105" s="129"/>
      <c r="H105" s="143"/>
    </row>
    <row r="106" spans="1:9" x14ac:dyDescent="0.25">
      <c r="A106" s="3" t="s">
        <v>4</v>
      </c>
      <c r="B106" s="20"/>
      <c r="C106" s="20"/>
      <c r="D106" s="20"/>
      <c r="E106" s="20"/>
      <c r="F106" s="20"/>
      <c r="G106" s="20"/>
      <c r="H106" s="8">
        <f>SUM(B96:D105)</f>
        <v>10</v>
      </c>
    </row>
    <row r="107" spans="1:9" x14ac:dyDescent="0.25">
      <c r="A107" s="35" t="s">
        <v>5</v>
      </c>
      <c r="B107" s="32"/>
      <c r="C107" s="32"/>
      <c r="D107" s="32"/>
      <c r="E107" s="32"/>
      <c r="F107" s="32"/>
      <c r="G107" s="32"/>
      <c r="H107" s="34">
        <f>H106/(COUNT(B96:E105)*2)</f>
        <v>0.5</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82" t="s">
        <v>146</v>
      </c>
      <c r="G110" s="382"/>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v>1</v>
      </c>
      <c r="D112" s="50"/>
      <c r="E112" s="50"/>
      <c r="F112" s="129"/>
      <c r="G112" s="129"/>
      <c r="H112" s="137"/>
    </row>
    <row r="113" spans="1:8" ht="16.5" x14ac:dyDescent="0.3">
      <c r="A113" s="187" t="s">
        <v>55</v>
      </c>
      <c r="B113" s="50"/>
      <c r="C113" s="50">
        <v>1</v>
      </c>
      <c r="D113" s="50"/>
      <c r="E113" s="50"/>
      <c r="F113" s="129"/>
      <c r="G113" s="129"/>
      <c r="H113" s="137"/>
    </row>
    <row r="114" spans="1:8" ht="16.5" x14ac:dyDescent="0.3">
      <c r="A114" s="187" t="s">
        <v>56</v>
      </c>
      <c r="B114" s="50"/>
      <c r="C114" s="50">
        <v>1</v>
      </c>
      <c r="D114" s="50"/>
      <c r="E114" s="50"/>
      <c r="F114" s="129"/>
      <c r="G114" s="129"/>
      <c r="H114" s="137"/>
    </row>
    <row r="115" spans="1:8" x14ac:dyDescent="0.25">
      <c r="A115" s="68" t="s">
        <v>4</v>
      </c>
      <c r="B115" s="20"/>
      <c r="C115" s="20"/>
      <c r="D115" s="20"/>
      <c r="E115" s="20"/>
      <c r="F115" s="20"/>
      <c r="G115" s="20"/>
      <c r="H115" s="8">
        <f>SUM(B112:D114)</f>
        <v>3</v>
      </c>
    </row>
    <row r="116" spans="1:8" x14ac:dyDescent="0.25">
      <c r="A116" s="74" t="s">
        <v>5</v>
      </c>
      <c r="B116" s="75"/>
      <c r="C116" s="75"/>
      <c r="D116" s="75"/>
      <c r="E116" s="75"/>
      <c r="F116" s="75"/>
      <c r="G116" s="75"/>
      <c r="H116" s="76">
        <f>H115/(COUNT(B112:E114)*2)</f>
        <v>0.5</v>
      </c>
    </row>
    <row r="117" spans="1:8" x14ac:dyDescent="0.25">
      <c r="A117" s="1"/>
      <c r="H117" s="182"/>
    </row>
    <row r="118" spans="1:8" ht="15" x14ac:dyDescent="0.25">
      <c r="A118" s="70" t="s">
        <v>126</v>
      </c>
    </row>
    <row r="119" spans="1:8" x14ac:dyDescent="0.25">
      <c r="A119" s="1"/>
      <c r="B119" s="18" t="s">
        <v>1</v>
      </c>
      <c r="C119" s="19"/>
      <c r="D119" s="20"/>
      <c r="E119" s="21"/>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v>1</v>
      </c>
      <c r="D121" s="50"/>
      <c r="E121" s="50"/>
      <c r="F121" s="129"/>
      <c r="G121" s="129"/>
      <c r="H121" s="138"/>
    </row>
    <row r="122" spans="1:8" ht="16.5" x14ac:dyDescent="0.3">
      <c r="A122" s="135" t="s">
        <v>162</v>
      </c>
      <c r="B122" s="50"/>
      <c r="C122" s="50">
        <v>1</v>
      </c>
      <c r="D122" s="50"/>
      <c r="E122" s="50"/>
      <c r="F122" s="129"/>
      <c r="G122" s="129"/>
      <c r="H122" s="138"/>
    </row>
    <row r="123" spans="1:8" x14ac:dyDescent="0.25">
      <c r="A123" s="3" t="s">
        <v>4</v>
      </c>
      <c r="B123" s="20"/>
      <c r="C123" s="20"/>
      <c r="D123" s="20"/>
      <c r="E123" s="20"/>
      <c r="F123" s="20"/>
      <c r="G123" s="20"/>
      <c r="H123" s="8">
        <f>SUM(B121:D121)</f>
        <v>1</v>
      </c>
    </row>
    <row r="124" spans="1:8" x14ac:dyDescent="0.25">
      <c r="A124" s="221" t="s">
        <v>5</v>
      </c>
      <c r="B124" s="32"/>
      <c r="C124" s="32"/>
      <c r="D124" s="32"/>
      <c r="E124" s="32"/>
      <c r="F124" s="32"/>
      <c r="G124" s="32"/>
      <c r="H124" s="34">
        <f>H123/(COUNT(B121:E121)*2)</f>
        <v>0.5</v>
      </c>
    </row>
    <row r="125" spans="1:8" x14ac:dyDescent="0.25">
      <c r="A125" s="1"/>
    </row>
    <row r="126" spans="1:8" ht="15" x14ac:dyDescent="0.25">
      <c r="A126" s="70" t="s">
        <v>118</v>
      </c>
    </row>
    <row r="127" spans="1:8" ht="15" x14ac:dyDescent="0.25">
      <c r="A127" s="60"/>
      <c r="B127" s="18" t="s">
        <v>1</v>
      </c>
      <c r="C127" s="19"/>
      <c r="D127" s="20"/>
      <c r="E127" s="21"/>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v>1</v>
      </c>
      <c r="D129" s="50"/>
      <c r="E129" s="50"/>
      <c r="F129" s="129"/>
      <c r="G129" s="129"/>
      <c r="H129" s="144"/>
    </row>
    <row r="130" spans="1:8" ht="16.5" x14ac:dyDescent="0.3">
      <c r="A130" s="186" t="s">
        <v>59</v>
      </c>
      <c r="B130" s="50"/>
      <c r="C130" s="50">
        <v>1</v>
      </c>
      <c r="D130" s="50"/>
      <c r="E130" s="50"/>
      <c r="F130" s="129"/>
      <c r="G130" s="129"/>
      <c r="H130" s="144"/>
    </row>
    <row r="131" spans="1:8" x14ac:dyDescent="0.25">
      <c r="A131" s="3" t="s">
        <v>4</v>
      </c>
      <c r="B131" s="20"/>
      <c r="C131" s="20"/>
      <c r="D131" s="20"/>
      <c r="E131" s="20"/>
      <c r="F131" s="20"/>
      <c r="G131" s="20"/>
      <c r="H131" s="8">
        <f>SUM(B129:D130)</f>
        <v>2</v>
      </c>
    </row>
    <row r="132" spans="1:8" x14ac:dyDescent="0.25">
      <c r="A132" s="221" t="s">
        <v>5</v>
      </c>
      <c r="B132" s="32"/>
      <c r="C132" s="32"/>
      <c r="D132" s="32"/>
      <c r="E132" s="32"/>
      <c r="F132" s="32"/>
      <c r="G132" s="32"/>
      <c r="H132" s="34">
        <f>H131/(COUNT(B129:E130)*2)</f>
        <v>0.5</v>
      </c>
    </row>
    <row r="133" spans="1:8" x14ac:dyDescent="0.25">
      <c r="A133" s="1"/>
    </row>
    <row r="134" spans="1:8" ht="15" x14ac:dyDescent="0.25">
      <c r="A134" s="70" t="s">
        <v>119</v>
      </c>
    </row>
    <row r="135" spans="1:8" ht="16.5" customHeight="1" x14ac:dyDescent="0.25">
      <c r="A135" s="61"/>
      <c r="B135" s="18" t="s">
        <v>1</v>
      </c>
      <c r="C135" s="19"/>
      <c r="D135" s="20"/>
      <c r="E135" s="21"/>
      <c r="F135" s="376" t="s">
        <v>146</v>
      </c>
      <c r="G135" s="377"/>
    </row>
    <row r="136" spans="1:8" x14ac:dyDescent="0.25">
      <c r="A136" s="1"/>
      <c r="B136" s="39">
        <v>0</v>
      </c>
      <c r="C136" s="40">
        <v>1</v>
      </c>
      <c r="D136" s="38">
        <v>2</v>
      </c>
      <c r="E136" s="22" t="s">
        <v>2</v>
      </c>
      <c r="F136" s="130" t="s">
        <v>147</v>
      </c>
      <c r="G136" s="130" t="s">
        <v>145</v>
      </c>
      <c r="H136" s="23" t="s">
        <v>3</v>
      </c>
    </row>
    <row r="137" spans="1:8" ht="16.5" x14ac:dyDescent="0.3">
      <c r="A137" s="190" t="s">
        <v>61</v>
      </c>
      <c r="B137" s="50"/>
      <c r="C137" s="50">
        <v>1</v>
      </c>
      <c r="D137" s="50"/>
      <c r="E137" s="50"/>
      <c r="F137" s="129"/>
      <c r="G137" s="129"/>
      <c r="H137" s="136"/>
    </row>
    <row r="138" spans="1:8" ht="16.5" x14ac:dyDescent="0.3">
      <c r="A138" s="186" t="s">
        <v>60</v>
      </c>
      <c r="B138" s="50"/>
      <c r="C138" s="50">
        <v>1</v>
      </c>
      <c r="D138" s="50"/>
      <c r="E138" s="50"/>
      <c r="F138" s="129"/>
      <c r="G138" s="129"/>
      <c r="H138" s="136"/>
    </row>
    <row r="139" spans="1:8" x14ac:dyDescent="0.25">
      <c r="A139" s="3" t="s">
        <v>4</v>
      </c>
      <c r="B139" s="20"/>
      <c r="C139" s="20"/>
      <c r="D139" s="20"/>
      <c r="E139" s="20"/>
      <c r="F139" s="20"/>
      <c r="G139" s="20"/>
      <c r="H139" s="8">
        <f>SUM(B137:D138)</f>
        <v>2</v>
      </c>
    </row>
    <row r="140" spans="1:8" x14ac:dyDescent="0.25">
      <c r="A140" s="221" t="s">
        <v>5</v>
      </c>
      <c r="B140" s="32"/>
      <c r="C140" s="32"/>
      <c r="D140" s="32"/>
      <c r="E140" s="32"/>
      <c r="F140" s="32"/>
      <c r="G140" s="32"/>
      <c r="H140" s="34">
        <f>H139/(COUNT(B137:E138)*2)</f>
        <v>0.5</v>
      </c>
    </row>
    <row r="141" spans="1:8" x14ac:dyDescent="0.25">
      <c r="A141" s="1"/>
    </row>
    <row r="142" spans="1:8" ht="14.25" x14ac:dyDescent="0.25">
      <c r="A142" s="71" t="s">
        <v>120</v>
      </c>
      <c r="B142" s="18" t="s">
        <v>1</v>
      </c>
      <c r="C142" s="19"/>
      <c r="D142" s="20"/>
      <c r="E142" s="21"/>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v>1</v>
      </c>
      <c r="D144" s="50"/>
      <c r="E144" s="50"/>
      <c r="F144" s="129"/>
      <c r="G144" s="129"/>
      <c r="H144" s="139"/>
    </row>
    <row r="145" spans="1:8" ht="18.75" customHeight="1" x14ac:dyDescent="0.3">
      <c r="A145" s="186" t="s">
        <v>57</v>
      </c>
      <c r="B145" s="50"/>
      <c r="C145" s="50">
        <v>1</v>
      </c>
      <c r="D145" s="50"/>
      <c r="E145" s="50"/>
      <c r="F145" s="129"/>
      <c r="G145" s="129"/>
      <c r="H145" s="144"/>
    </row>
    <row r="146" spans="1:8" ht="20.25" customHeight="1" x14ac:dyDescent="0.3">
      <c r="A146" s="186" t="s">
        <v>158</v>
      </c>
      <c r="B146" s="50"/>
      <c r="C146" s="50">
        <v>1</v>
      </c>
      <c r="D146" s="50"/>
      <c r="E146" s="50"/>
      <c r="F146" s="129"/>
      <c r="G146" s="129"/>
      <c r="H146" s="144"/>
    </row>
    <row r="147" spans="1:8" ht="30" customHeight="1" x14ac:dyDescent="0.3">
      <c r="A147" s="191" t="s">
        <v>131</v>
      </c>
      <c r="B147" s="50"/>
      <c r="C147" s="50">
        <v>1</v>
      </c>
      <c r="D147" s="50"/>
      <c r="E147" s="50"/>
      <c r="F147" s="129"/>
      <c r="G147" s="129"/>
      <c r="H147" s="144"/>
    </row>
    <row r="148" spans="1:8" ht="15.75" customHeight="1" x14ac:dyDescent="0.25">
      <c r="A148" s="3" t="s">
        <v>4</v>
      </c>
      <c r="B148" s="20"/>
      <c r="C148" s="20"/>
      <c r="D148" s="20"/>
      <c r="E148" s="20"/>
      <c r="F148" s="20"/>
      <c r="G148" s="20"/>
      <c r="H148" s="8">
        <f>SUM(B144:D147)</f>
        <v>4</v>
      </c>
    </row>
    <row r="149" spans="1:8" ht="17.25" customHeight="1" x14ac:dyDescent="0.25">
      <c r="A149" s="221" t="s">
        <v>5</v>
      </c>
      <c r="B149" s="32"/>
      <c r="C149" s="32"/>
      <c r="D149" s="32"/>
      <c r="E149" s="32"/>
      <c r="F149" s="32"/>
      <c r="G149" s="32"/>
      <c r="H149" s="34">
        <f>H148/(COUNT(B144:E147)*2)</f>
        <v>0.5</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v>1</v>
      </c>
      <c r="D154" s="58"/>
      <c r="E154" s="54"/>
      <c r="F154" s="132"/>
      <c r="G154" s="132"/>
      <c r="H154" s="137"/>
    </row>
    <row r="155" spans="1:8" ht="16.5" x14ac:dyDescent="0.3">
      <c r="A155" s="186" t="s">
        <v>47</v>
      </c>
      <c r="B155" s="51"/>
      <c r="C155" s="51">
        <v>1</v>
      </c>
      <c r="D155" s="58"/>
      <c r="E155" s="51"/>
      <c r="F155" s="133"/>
      <c r="G155" s="133"/>
      <c r="H155" s="137"/>
    </row>
    <row r="156" spans="1:8" ht="16.5" x14ac:dyDescent="0.3">
      <c r="A156" s="186" t="s">
        <v>48</v>
      </c>
      <c r="B156" s="51"/>
      <c r="C156" s="51">
        <v>1</v>
      </c>
      <c r="D156" s="58"/>
      <c r="E156" s="54"/>
      <c r="F156" s="133"/>
      <c r="G156" s="132"/>
      <c r="H156" s="137"/>
    </row>
    <row r="157" spans="1:8" ht="16.5" x14ac:dyDescent="0.3">
      <c r="A157" s="186" t="s">
        <v>49</v>
      </c>
      <c r="B157" s="51"/>
      <c r="C157" s="51">
        <v>1</v>
      </c>
      <c r="D157" s="58"/>
      <c r="E157" s="54"/>
      <c r="F157" s="133"/>
      <c r="G157" s="132"/>
      <c r="H157" s="137"/>
    </row>
    <row r="158" spans="1:8" ht="14.25" customHeight="1" x14ac:dyDescent="0.25">
      <c r="A158" s="3" t="s">
        <v>4</v>
      </c>
      <c r="B158" s="44"/>
      <c r="C158" s="44"/>
      <c r="D158" s="44"/>
      <c r="E158" s="219"/>
      <c r="F158" s="217"/>
      <c r="G158" s="217"/>
      <c r="H158" s="9">
        <f>SUM(B154:D157)</f>
        <v>4</v>
      </c>
    </row>
    <row r="159" spans="1:8" ht="3" customHeight="1" x14ac:dyDescent="0.25">
      <c r="A159" s="221" t="s">
        <v>101</v>
      </c>
      <c r="B159" s="45"/>
      <c r="C159" s="45"/>
      <c r="D159" s="45"/>
      <c r="E159" s="45"/>
      <c r="F159" s="45"/>
      <c r="G159" s="45"/>
      <c r="H159" s="81">
        <f>H158/(COUNT(B154:E157)*2)</f>
        <v>0.5</v>
      </c>
    </row>
    <row r="160" spans="1:8" ht="14.25" customHeight="1" x14ac:dyDescent="0.25">
      <c r="A160" s="1"/>
      <c r="C160" s="10"/>
      <c r="H160" s="10"/>
    </row>
    <row r="161" spans="1:8" ht="14.25" customHeight="1" x14ac:dyDescent="0.25">
      <c r="A161" s="89" t="s">
        <v>99</v>
      </c>
      <c r="B161" s="90"/>
      <c r="C161" s="91"/>
      <c r="D161" s="92"/>
      <c r="E161" s="92"/>
      <c r="F161" s="92"/>
      <c r="G161" s="92"/>
      <c r="H161" s="183">
        <f>SUM(H158,H148,H139,H131,H123,H115,H106,H89,H78)/(COUNT(B74:E77,B83:E88,B96:E105,B112:E114,B121:E121,B129:E130,B137:E138,B144:E147,B154:E157)*2)</f>
        <v>0.5</v>
      </c>
    </row>
    <row r="162" spans="1:8" ht="14.25" customHeight="1" x14ac:dyDescent="0.25">
      <c r="A162" s="85" t="s">
        <v>100</v>
      </c>
      <c r="B162" s="86"/>
      <c r="C162" s="87"/>
      <c r="D162" s="88"/>
      <c r="E162" s="87"/>
      <c r="F162" s="87"/>
      <c r="G162" s="87"/>
      <c r="H162" s="125">
        <v>0</v>
      </c>
    </row>
    <row r="163" spans="1:8" ht="14.25" customHeight="1" x14ac:dyDescent="0.25">
      <c r="A163" s="94" t="s">
        <v>102</v>
      </c>
      <c r="B163" s="93"/>
      <c r="C163" s="93"/>
      <c r="D163" s="93"/>
      <c r="E163" s="93"/>
      <c r="F163" s="93"/>
      <c r="G163" s="93"/>
      <c r="H163" s="183">
        <f>H161-H162</f>
        <v>0.5</v>
      </c>
    </row>
    <row r="164" spans="1:8" x14ac:dyDescent="0.25">
      <c r="A164" s="5"/>
      <c r="B164" s="24"/>
      <c r="C164" s="24"/>
      <c r="D164" s="24"/>
      <c r="E164" s="24"/>
      <c r="F164" s="24"/>
      <c r="G164" s="24"/>
      <c r="H164" s="84"/>
    </row>
    <row r="165" spans="1:8" ht="24.75" customHeight="1" x14ac:dyDescent="0.3">
      <c r="A165" s="78" t="s">
        <v>67</v>
      </c>
      <c r="B165" s="24"/>
      <c r="C165" s="24"/>
      <c r="D165" s="24"/>
      <c r="E165" s="24"/>
      <c r="F165" s="24"/>
      <c r="G165" s="24"/>
      <c r="H165" s="84"/>
    </row>
    <row r="166" spans="1:8" x14ac:dyDescent="0.25">
      <c r="A166" s="5"/>
      <c r="B166" s="24"/>
      <c r="C166" s="24"/>
      <c r="D166" s="24"/>
      <c r="E166" s="24"/>
      <c r="F166" s="24"/>
      <c r="G166" s="24"/>
      <c r="H166" s="28"/>
    </row>
    <row r="167" spans="1:8" ht="14.25" customHeight="1" x14ac:dyDescent="0.25">
      <c r="A167" s="192"/>
    </row>
    <row r="168" spans="1:8" ht="14.25" customHeight="1" x14ac:dyDescent="0.25">
      <c r="A168" s="192"/>
    </row>
    <row r="169" spans="1:8" ht="14.25" customHeight="1" x14ac:dyDescent="0.25">
      <c r="A169" s="70" t="s">
        <v>154</v>
      </c>
    </row>
    <row r="170" spans="1:8" x14ac:dyDescent="0.25">
      <c r="A170" s="2"/>
      <c r="B170" s="18" t="s">
        <v>1</v>
      </c>
      <c r="C170" s="19"/>
      <c r="D170" s="20"/>
      <c r="E170" s="21"/>
      <c r="F170" s="382" t="s">
        <v>146</v>
      </c>
      <c r="G170" s="382"/>
    </row>
    <row r="171" spans="1:8" ht="15.75" customHeight="1" x14ac:dyDescent="0.25">
      <c r="A171" s="59"/>
      <c r="B171" s="39">
        <v>0</v>
      </c>
      <c r="C171" s="40">
        <v>1</v>
      </c>
      <c r="D171" s="38">
        <v>2</v>
      </c>
      <c r="E171" s="22" t="s">
        <v>2</v>
      </c>
      <c r="F171" s="131" t="s">
        <v>147</v>
      </c>
      <c r="G171" s="131" t="s">
        <v>145</v>
      </c>
      <c r="H171" s="23" t="s">
        <v>3</v>
      </c>
    </row>
    <row r="172" spans="1:8" ht="14.25" customHeight="1" x14ac:dyDescent="0.3">
      <c r="A172" s="186" t="s">
        <v>68</v>
      </c>
      <c r="B172" s="50"/>
      <c r="C172" s="50">
        <v>1</v>
      </c>
      <c r="D172" s="50"/>
      <c r="E172" s="50"/>
      <c r="F172" s="129"/>
      <c r="G172" s="129"/>
      <c r="H172" s="137"/>
    </row>
    <row r="173" spans="1:8" ht="16.5" x14ac:dyDescent="0.3">
      <c r="A173" s="187" t="s">
        <v>69</v>
      </c>
      <c r="B173" s="50"/>
      <c r="C173" s="50">
        <v>1</v>
      </c>
      <c r="D173" s="50"/>
      <c r="E173" s="50"/>
      <c r="F173" s="129"/>
      <c r="G173" s="129"/>
      <c r="H173" s="137"/>
    </row>
    <row r="174" spans="1:8" ht="14.25" customHeight="1" x14ac:dyDescent="0.3">
      <c r="A174" s="186" t="s">
        <v>70</v>
      </c>
      <c r="B174" s="50"/>
      <c r="C174" s="50">
        <v>1</v>
      </c>
      <c r="D174" s="50"/>
      <c r="E174" s="50"/>
      <c r="F174" s="129"/>
      <c r="G174" s="129"/>
      <c r="H174" s="137"/>
    </row>
    <row r="175" spans="1:8" ht="15.75" customHeight="1" x14ac:dyDescent="0.3">
      <c r="A175" s="186" t="s">
        <v>71</v>
      </c>
      <c r="B175" s="50"/>
      <c r="C175" s="50">
        <v>1</v>
      </c>
      <c r="D175" s="50"/>
      <c r="E175" s="50"/>
      <c r="F175" s="129"/>
      <c r="G175" s="129"/>
      <c r="H175" s="137"/>
    </row>
    <row r="176" spans="1:8" ht="18" customHeight="1" x14ac:dyDescent="0.3">
      <c r="A176" s="186" t="s">
        <v>72</v>
      </c>
      <c r="B176" s="50"/>
      <c r="C176" s="50">
        <v>1</v>
      </c>
      <c r="D176" s="50"/>
      <c r="E176" s="50"/>
      <c r="F176" s="129"/>
      <c r="G176" s="129"/>
      <c r="H176" s="137"/>
    </row>
    <row r="177" spans="1:9" ht="20.25" customHeight="1" x14ac:dyDescent="0.3">
      <c r="A177" s="193" t="s">
        <v>73</v>
      </c>
      <c r="B177" s="50"/>
      <c r="C177" s="50">
        <v>1</v>
      </c>
      <c r="D177" s="50"/>
      <c r="E177" s="50"/>
      <c r="F177" s="129"/>
      <c r="G177" s="129"/>
      <c r="H177" s="137"/>
    </row>
    <row r="178" spans="1:9" ht="21" customHeight="1" x14ac:dyDescent="0.3">
      <c r="A178" s="193" t="s">
        <v>75</v>
      </c>
      <c r="B178" s="50"/>
      <c r="C178" s="50">
        <v>1</v>
      </c>
      <c r="D178" s="50"/>
      <c r="E178" s="50"/>
      <c r="F178" s="129"/>
      <c r="G178" s="129"/>
      <c r="H178" s="137"/>
    </row>
    <row r="179" spans="1:9" ht="18.75" customHeight="1" x14ac:dyDescent="0.3">
      <c r="A179" s="186" t="s">
        <v>133</v>
      </c>
      <c r="B179" s="50"/>
      <c r="C179" s="50">
        <v>1</v>
      </c>
      <c r="D179" s="50"/>
      <c r="E179" s="50"/>
      <c r="F179" s="129"/>
      <c r="G179" s="129"/>
      <c r="H179" s="222"/>
    </row>
    <row r="180" spans="1:9" ht="15.75" customHeight="1" x14ac:dyDescent="0.3">
      <c r="A180" s="186" t="s">
        <v>152</v>
      </c>
      <c r="B180" s="50"/>
      <c r="C180" s="50">
        <v>1</v>
      </c>
      <c r="D180" s="50"/>
      <c r="E180" s="127"/>
      <c r="F180" s="129"/>
      <c r="G180" s="129"/>
      <c r="H180" s="222"/>
    </row>
    <row r="181" spans="1:9" ht="30.75" customHeight="1" x14ac:dyDescent="0.3">
      <c r="A181" s="186" t="s">
        <v>153</v>
      </c>
      <c r="B181" s="50"/>
      <c r="C181" s="50">
        <v>1</v>
      </c>
      <c r="D181" s="50"/>
      <c r="E181" s="127"/>
      <c r="F181" s="129"/>
      <c r="G181" s="129"/>
      <c r="H181" s="137"/>
    </row>
    <row r="182" spans="1:9" ht="15.75" customHeight="1" x14ac:dyDescent="0.3">
      <c r="A182" s="187" t="s">
        <v>79</v>
      </c>
      <c r="B182" s="50"/>
      <c r="C182" s="50">
        <v>1</v>
      </c>
      <c r="D182" s="50"/>
      <c r="E182" s="50"/>
      <c r="F182" s="129"/>
      <c r="G182" s="129"/>
      <c r="H182" s="137"/>
    </row>
    <row r="183" spans="1:9" x14ac:dyDescent="0.25">
      <c r="A183" s="3" t="s">
        <v>4</v>
      </c>
      <c r="B183" s="64"/>
      <c r="C183" s="64"/>
      <c r="D183" s="64"/>
      <c r="E183" s="64"/>
      <c r="F183" s="64"/>
      <c r="G183" s="64"/>
      <c r="H183" s="8">
        <f>SUM(B172:D182)</f>
        <v>11</v>
      </c>
    </row>
    <row r="184" spans="1:9" ht="16.5" customHeight="1" x14ac:dyDescent="0.25">
      <c r="A184" s="221" t="s">
        <v>5</v>
      </c>
      <c r="B184" s="32"/>
      <c r="C184" s="32"/>
      <c r="D184" s="32"/>
      <c r="E184" s="32"/>
      <c r="F184" s="32"/>
      <c r="G184" s="32"/>
      <c r="H184" s="81">
        <f>H183/(COUNT(B172:E182)*2)</f>
        <v>0.5</v>
      </c>
    </row>
    <row r="185" spans="1:9" ht="15.75" customHeight="1" x14ac:dyDescent="0.25">
      <c r="A185" s="5"/>
      <c r="B185" s="24"/>
      <c r="C185" s="24"/>
      <c r="D185" s="24"/>
      <c r="E185" s="24"/>
      <c r="F185" s="24"/>
      <c r="G185" s="24"/>
      <c r="H185" s="236"/>
    </row>
    <row r="186" spans="1:9" ht="15.75" x14ac:dyDescent="0.25">
      <c r="A186" s="249" t="s">
        <v>155</v>
      </c>
      <c r="B186" s="24"/>
      <c r="C186" s="24"/>
      <c r="D186" s="250"/>
      <c r="E186" s="250"/>
      <c r="F186" s="250"/>
      <c r="G186" s="250"/>
      <c r="H186" s="250"/>
      <c r="I186" s="80"/>
    </row>
    <row r="187" spans="1:9" x14ac:dyDescent="0.25">
      <c r="A187" s="251"/>
      <c r="B187" s="18" t="s">
        <v>1</v>
      </c>
      <c r="C187" s="19"/>
      <c r="D187" s="20"/>
      <c r="E187" s="21"/>
      <c r="F187" s="376" t="s">
        <v>146</v>
      </c>
      <c r="G187" s="377"/>
    </row>
    <row r="188" spans="1:9" ht="16.5" customHeight="1" x14ac:dyDescent="0.25">
      <c r="A188" s="59"/>
      <c r="B188" s="39">
        <v>0</v>
      </c>
      <c r="C188" s="40">
        <v>1</v>
      </c>
      <c r="D188" s="38">
        <v>2</v>
      </c>
      <c r="E188" s="22" t="s">
        <v>2</v>
      </c>
      <c r="F188" s="130" t="s">
        <v>147</v>
      </c>
      <c r="G188" s="130" t="s">
        <v>145</v>
      </c>
      <c r="H188" s="23" t="s">
        <v>3</v>
      </c>
    </row>
    <row r="189" spans="1:9" ht="19.5" customHeight="1" x14ac:dyDescent="0.3">
      <c r="A189" s="67" t="s">
        <v>81</v>
      </c>
      <c r="B189" s="50"/>
      <c r="C189" s="50">
        <v>1</v>
      </c>
      <c r="D189" s="50"/>
      <c r="E189" s="50"/>
      <c r="F189" s="129"/>
      <c r="G189" s="129"/>
      <c r="H189" s="137"/>
    </row>
    <row r="190" spans="1:9" ht="15" customHeight="1" x14ac:dyDescent="0.3">
      <c r="A190" s="187" t="s">
        <v>82</v>
      </c>
      <c r="B190" s="50"/>
      <c r="C190" s="50">
        <v>1</v>
      </c>
      <c r="D190" s="50"/>
      <c r="E190" s="50"/>
      <c r="F190" s="129"/>
      <c r="G190" s="129"/>
      <c r="H190" s="171"/>
    </row>
    <row r="191" spans="1:9" ht="17.25" customHeight="1" x14ac:dyDescent="0.3">
      <c r="A191" s="186" t="s">
        <v>85</v>
      </c>
      <c r="B191" s="50"/>
      <c r="C191" s="50">
        <v>1</v>
      </c>
      <c r="D191" s="50"/>
      <c r="E191" s="50"/>
      <c r="F191" s="129"/>
      <c r="G191" s="129"/>
      <c r="H191" s="225"/>
    </row>
    <row r="192" spans="1:9" ht="16.5" x14ac:dyDescent="0.3">
      <c r="A192" s="187" t="s">
        <v>132</v>
      </c>
      <c r="B192" s="50"/>
      <c r="C192" s="50">
        <v>1</v>
      </c>
      <c r="D192" s="50"/>
      <c r="E192" s="50"/>
      <c r="F192" s="129"/>
      <c r="G192" s="129"/>
      <c r="H192" s="225"/>
    </row>
    <row r="193" spans="1:8" ht="16.5" customHeight="1" x14ac:dyDescent="0.3">
      <c r="A193" s="186" t="s">
        <v>86</v>
      </c>
      <c r="B193" s="50"/>
      <c r="C193" s="50">
        <v>1</v>
      </c>
      <c r="D193" s="50"/>
      <c r="E193" s="50"/>
      <c r="F193" s="129"/>
      <c r="G193" s="129"/>
      <c r="H193" s="225"/>
    </row>
    <row r="194" spans="1:8" ht="16.5" x14ac:dyDescent="0.3">
      <c r="A194" s="187" t="s">
        <v>87</v>
      </c>
      <c r="B194" s="50"/>
      <c r="C194" s="50">
        <v>1</v>
      </c>
      <c r="D194" s="50"/>
      <c r="E194" s="50"/>
      <c r="F194" s="129"/>
      <c r="G194" s="129"/>
      <c r="H194" s="225"/>
    </row>
    <row r="195" spans="1:8" x14ac:dyDescent="0.25">
      <c r="A195" s="3" t="s">
        <v>4</v>
      </c>
      <c r="B195" s="64"/>
      <c r="C195" s="64"/>
      <c r="D195" s="64"/>
      <c r="E195" s="64"/>
      <c r="F195" s="64"/>
      <c r="G195" s="64"/>
      <c r="H195" s="8">
        <f>SUM(B189:D194)</f>
        <v>6</v>
      </c>
    </row>
    <row r="196" spans="1:8" x14ac:dyDescent="0.25">
      <c r="A196" s="221" t="s">
        <v>5</v>
      </c>
      <c r="B196" s="32"/>
      <c r="C196" s="32"/>
      <c r="D196" s="32"/>
      <c r="E196" s="32"/>
      <c r="F196" s="32"/>
      <c r="G196" s="32"/>
      <c r="H196" s="81">
        <f>H195/(COUNT(B189:E194)*2)</f>
        <v>0.5</v>
      </c>
    </row>
    <row r="197" spans="1:8" ht="17.25" x14ac:dyDescent="0.25">
      <c r="A197" s="36"/>
      <c r="B197" s="246"/>
      <c r="C197" s="246"/>
      <c r="D197" s="246"/>
      <c r="E197" s="246"/>
      <c r="F197" s="246"/>
      <c r="G197" s="246"/>
      <c r="H197" s="247"/>
    </row>
    <row r="198" spans="1:8" ht="17.25" x14ac:dyDescent="0.25">
      <c r="A198" s="248" t="s">
        <v>156</v>
      </c>
      <c r="B198" s="173"/>
      <c r="C198" s="173"/>
      <c r="D198" s="173"/>
      <c r="E198" s="173"/>
      <c r="F198" s="173"/>
      <c r="G198" s="173"/>
      <c r="H198" s="173"/>
    </row>
    <row r="199" spans="1:8" x14ac:dyDescent="0.25">
      <c r="A199" s="2"/>
      <c r="B199" s="18" t="s">
        <v>1</v>
      </c>
      <c r="C199" s="19"/>
      <c r="D199" s="20"/>
      <c r="E199" s="21"/>
      <c r="F199" s="382" t="s">
        <v>146</v>
      </c>
      <c r="G199" s="382"/>
    </row>
    <row r="200" spans="1:8" ht="15" x14ac:dyDescent="0.25">
      <c r="A200" s="59"/>
      <c r="B200" s="39">
        <v>0</v>
      </c>
      <c r="C200" s="40">
        <v>1</v>
      </c>
      <c r="D200" s="38">
        <v>2</v>
      </c>
      <c r="E200" s="22" t="s">
        <v>2</v>
      </c>
      <c r="F200" s="131" t="s">
        <v>147</v>
      </c>
      <c r="G200" s="131" t="s">
        <v>145</v>
      </c>
      <c r="H200" s="23" t="s">
        <v>3</v>
      </c>
    </row>
    <row r="201" spans="1:8" ht="17.25" customHeight="1" x14ac:dyDescent="0.3">
      <c r="A201" s="190" t="s">
        <v>88</v>
      </c>
      <c r="B201" s="50"/>
      <c r="C201" s="50">
        <v>1</v>
      </c>
      <c r="D201" s="50"/>
      <c r="E201" s="50"/>
      <c r="F201" s="129"/>
      <c r="G201" s="129"/>
      <c r="H201" s="136"/>
    </row>
    <row r="202" spans="1:8" ht="27.75" x14ac:dyDescent="0.3">
      <c r="A202" s="188" t="s">
        <v>89</v>
      </c>
      <c r="B202" s="50"/>
      <c r="C202" s="50">
        <v>1</v>
      </c>
      <c r="D202" s="50"/>
      <c r="E202" s="50"/>
      <c r="F202" s="129"/>
      <c r="G202" s="129"/>
      <c r="H202" s="136"/>
    </row>
    <row r="203" spans="1:8" ht="16.5" x14ac:dyDescent="0.3">
      <c r="A203" s="186" t="s">
        <v>90</v>
      </c>
      <c r="B203" s="50"/>
      <c r="C203" s="50">
        <v>1</v>
      </c>
      <c r="D203" s="50"/>
      <c r="E203" s="50"/>
      <c r="F203" s="129"/>
      <c r="G203" s="129"/>
      <c r="H203" s="136"/>
    </row>
    <row r="204" spans="1:8" ht="16.5" x14ac:dyDescent="0.3">
      <c r="A204" s="186" t="s">
        <v>91</v>
      </c>
      <c r="B204" s="50"/>
      <c r="C204" s="50">
        <v>1</v>
      </c>
      <c r="D204" s="50"/>
      <c r="E204" s="50"/>
      <c r="F204" s="129"/>
      <c r="G204" s="129"/>
      <c r="H204" s="136"/>
    </row>
    <row r="205" spans="1:8" ht="13.5" customHeight="1" x14ac:dyDescent="0.3">
      <c r="A205" s="186" t="s">
        <v>133</v>
      </c>
      <c r="B205" s="50"/>
      <c r="C205" s="50">
        <v>1</v>
      </c>
      <c r="D205" s="50"/>
      <c r="E205" s="50"/>
      <c r="F205" s="129"/>
      <c r="G205" s="129"/>
      <c r="H205" s="136"/>
    </row>
    <row r="206" spans="1:8" ht="24.75" customHeight="1" x14ac:dyDescent="0.3">
      <c r="A206" s="194" t="s">
        <v>93</v>
      </c>
      <c r="B206" s="50"/>
      <c r="C206" s="50">
        <v>1</v>
      </c>
      <c r="D206" s="50"/>
      <c r="E206" s="50"/>
      <c r="F206" s="129"/>
      <c r="G206" s="129"/>
      <c r="H206" s="136"/>
    </row>
    <row r="207" spans="1:8" x14ac:dyDescent="0.25">
      <c r="A207" s="3" t="s">
        <v>4</v>
      </c>
      <c r="B207" s="64"/>
      <c r="C207" s="64"/>
      <c r="D207" s="64"/>
      <c r="E207" s="64"/>
      <c r="F207" s="64"/>
      <c r="G207" s="64"/>
      <c r="H207" s="8">
        <f>SUM(B201:D206)</f>
        <v>6</v>
      </c>
    </row>
    <row r="208" spans="1:8" x14ac:dyDescent="0.25">
      <c r="A208" s="221" t="s">
        <v>5</v>
      </c>
      <c r="B208" s="32"/>
      <c r="C208" s="32"/>
      <c r="D208" s="32"/>
      <c r="E208" s="32"/>
      <c r="F208" s="32"/>
      <c r="G208" s="32"/>
      <c r="H208" s="81">
        <f>H207/(COUNT(B201:E206)*2)</f>
        <v>0.5</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5" x14ac:dyDescent="0.25">
      <c r="A211" s="82" t="s">
        <v>157</v>
      </c>
      <c r="B211" s="24"/>
      <c r="C211" s="24"/>
      <c r="D211" s="24"/>
      <c r="E211" s="24"/>
      <c r="F211" s="24"/>
      <c r="G211" s="24"/>
      <c r="H211" s="37"/>
    </row>
    <row r="212" spans="1:8" x14ac:dyDescent="0.25">
      <c r="A212" s="1"/>
      <c r="B212" s="18" t="s">
        <v>1</v>
      </c>
      <c r="C212" s="19"/>
      <c r="D212" s="20"/>
      <c r="E212" s="21"/>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v>1</v>
      </c>
      <c r="D214" s="58"/>
      <c r="E214" s="54"/>
      <c r="F214" s="133"/>
      <c r="G214" s="133"/>
      <c r="H214" s="137"/>
    </row>
    <row r="215" spans="1:8" ht="13.5" customHeight="1" x14ac:dyDescent="0.3">
      <c r="A215" s="186" t="s">
        <v>134</v>
      </c>
      <c r="B215" s="51"/>
      <c r="C215" s="51">
        <v>1</v>
      </c>
      <c r="D215" s="58"/>
      <c r="E215" s="51"/>
      <c r="F215" s="133"/>
      <c r="G215" s="133"/>
      <c r="H215" s="137"/>
    </row>
    <row r="216" spans="1:8" ht="15" customHeight="1" x14ac:dyDescent="0.25">
      <c r="A216" s="3" t="s">
        <v>4</v>
      </c>
      <c r="B216" s="44"/>
      <c r="C216" s="44"/>
      <c r="D216" s="44"/>
      <c r="E216" s="219"/>
      <c r="F216" s="219"/>
      <c r="G216" s="219"/>
      <c r="H216" s="9">
        <f>SUM(B214:D215)</f>
        <v>2</v>
      </c>
    </row>
    <row r="217" spans="1:8" x14ac:dyDescent="0.25">
      <c r="A217" s="221" t="s">
        <v>5</v>
      </c>
      <c r="B217" s="45"/>
      <c r="C217" s="45"/>
      <c r="D217" s="45"/>
      <c r="E217" s="46"/>
      <c r="F217" s="46"/>
      <c r="G217" s="46"/>
      <c r="H217" s="34">
        <f>H216/(COUNT(B214:E215)*2)</f>
        <v>0.5</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f>SUM(H216,H207,H195,H183)/(COUNT(B172:E182,B189:E194,B201:E206,B214:E215)*2)</f>
        <v>0.5</v>
      </c>
    </row>
    <row r="220" spans="1:8" x14ac:dyDescent="0.25">
      <c r="A220" s="85" t="s">
        <v>100</v>
      </c>
      <c r="B220" s="86"/>
      <c r="C220" s="87"/>
      <c r="D220" s="88"/>
      <c r="E220" s="87"/>
      <c r="F220" s="87"/>
      <c r="G220" s="87"/>
      <c r="H220" s="125">
        <v>0.01</v>
      </c>
    </row>
    <row r="221" spans="1:8" x14ac:dyDescent="0.25">
      <c r="A221" s="94" t="s">
        <v>102</v>
      </c>
      <c r="B221" s="93"/>
      <c r="C221" s="93"/>
      <c r="D221" s="93"/>
      <c r="E221" s="93"/>
      <c r="F221" s="93"/>
      <c r="G221" s="93"/>
      <c r="H221" s="184">
        <f>H219-H220</f>
        <v>0.49</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5" x14ac:dyDescent="0.25">
      <c r="A226" s="82" t="s">
        <v>148</v>
      </c>
      <c r="B226" s="24"/>
      <c r="C226" s="24"/>
      <c r="D226" s="24"/>
      <c r="E226" s="24"/>
      <c r="F226" s="24"/>
      <c r="G226" s="24"/>
      <c r="H226" s="37"/>
    </row>
    <row r="227" spans="1:8" x14ac:dyDescent="0.25">
      <c r="A227" s="2"/>
      <c r="B227" s="18" t="s">
        <v>1</v>
      </c>
      <c r="C227" s="19"/>
      <c r="D227" s="20"/>
      <c r="E227" s="21"/>
      <c r="F227" s="376" t="s">
        <v>146</v>
      </c>
      <c r="G227" s="37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v>1</v>
      </c>
      <c r="D229" s="50"/>
      <c r="E229" s="50"/>
      <c r="F229" s="129"/>
      <c r="G229" s="129"/>
      <c r="H229" s="137"/>
    </row>
    <row r="230" spans="1:8" ht="16.5" x14ac:dyDescent="0.3">
      <c r="A230" s="187" t="s">
        <v>136</v>
      </c>
      <c r="B230" s="50"/>
      <c r="C230" s="50">
        <v>1</v>
      </c>
      <c r="D230" s="50"/>
      <c r="E230" s="50"/>
      <c r="F230" s="129"/>
      <c r="G230" s="129"/>
      <c r="H230" s="137"/>
    </row>
    <row r="231" spans="1:8" ht="16.5" x14ac:dyDescent="0.3">
      <c r="A231" s="187" t="s">
        <v>96</v>
      </c>
      <c r="B231" s="50"/>
      <c r="C231" s="50">
        <v>1</v>
      </c>
      <c r="D231" s="50"/>
      <c r="E231" s="50"/>
      <c r="F231" s="129"/>
      <c r="G231" s="129"/>
      <c r="H231" s="137"/>
    </row>
    <row r="232" spans="1:8" ht="16.5" x14ac:dyDescent="0.3">
      <c r="A232" s="186" t="s">
        <v>70</v>
      </c>
      <c r="B232" s="50"/>
      <c r="C232" s="50">
        <v>1</v>
      </c>
      <c r="D232" s="50"/>
      <c r="E232" s="50"/>
      <c r="F232" s="129"/>
      <c r="G232" s="129"/>
      <c r="H232" s="137"/>
    </row>
    <row r="233" spans="1:8" ht="16.5" x14ac:dyDescent="0.3">
      <c r="A233" s="186" t="s">
        <v>71</v>
      </c>
      <c r="B233" s="50"/>
      <c r="C233" s="50">
        <v>1</v>
      </c>
      <c r="D233" s="50"/>
      <c r="E233" s="50"/>
      <c r="F233" s="129"/>
      <c r="G233" s="129"/>
      <c r="H233" s="205"/>
    </row>
    <row r="234" spans="1:8" ht="16.5" x14ac:dyDescent="0.3">
      <c r="A234" s="186" t="s">
        <v>125</v>
      </c>
      <c r="B234" s="50"/>
      <c r="C234" s="50">
        <v>1</v>
      </c>
      <c r="D234" s="50"/>
      <c r="E234" s="50"/>
      <c r="F234" s="129"/>
      <c r="G234" s="129"/>
      <c r="H234" s="205"/>
    </row>
    <row r="235" spans="1:8" ht="16.5" x14ac:dyDescent="0.3">
      <c r="A235" s="186" t="s">
        <v>74</v>
      </c>
      <c r="B235" s="50"/>
      <c r="C235" s="50">
        <v>1</v>
      </c>
      <c r="D235" s="50"/>
      <c r="E235" s="50"/>
      <c r="F235" s="129"/>
      <c r="G235" s="129"/>
      <c r="H235" s="205"/>
    </row>
    <row r="236" spans="1:8" ht="16.5" x14ac:dyDescent="0.3">
      <c r="A236" s="186" t="s">
        <v>97</v>
      </c>
      <c r="B236" s="50"/>
      <c r="C236" s="50">
        <v>1</v>
      </c>
      <c r="D236" s="50"/>
      <c r="E236" s="50"/>
      <c r="F236" s="129"/>
      <c r="G236" s="129"/>
      <c r="H236" s="137"/>
    </row>
    <row r="237" spans="1:8" ht="16.5" x14ac:dyDescent="0.3">
      <c r="A237" s="187" t="s">
        <v>75</v>
      </c>
      <c r="B237" s="50"/>
      <c r="C237" s="50">
        <v>1</v>
      </c>
      <c r="D237" s="50"/>
      <c r="E237" s="50"/>
      <c r="F237" s="129"/>
      <c r="G237" s="129"/>
      <c r="H237" s="205"/>
    </row>
    <row r="238" spans="1:8" ht="16.5" x14ac:dyDescent="0.3">
      <c r="A238" s="186" t="s">
        <v>133</v>
      </c>
      <c r="B238" s="50"/>
      <c r="C238" s="50">
        <v>1</v>
      </c>
      <c r="D238" s="50"/>
      <c r="E238" s="50"/>
      <c r="F238" s="129"/>
      <c r="G238" s="129"/>
      <c r="H238" s="205"/>
    </row>
    <row r="239" spans="1:8" ht="16.5" x14ac:dyDescent="0.3">
      <c r="A239" s="186" t="s">
        <v>76</v>
      </c>
      <c r="B239" s="50"/>
      <c r="C239" s="50">
        <v>1</v>
      </c>
      <c r="D239" s="50"/>
      <c r="E239" s="50"/>
      <c r="F239" s="129"/>
      <c r="G239" s="129"/>
      <c r="H239" s="205"/>
    </row>
    <row r="240" spans="1:8" ht="16.5" x14ac:dyDescent="0.3">
      <c r="A240" s="186" t="s">
        <v>77</v>
      </c>
      <c r="B240" s="50"/>
      <c r="C240" s="50">
        <v>1</v>
      </c>
      <c r="D240" s="50"/>
      <c r="E240" s="50"/>
      <c r="F240" s="129"/>
      <c r="G240" s="129"/>
      <c r="H240" s="137"/>
    </row>
    <row r="241" spans="1:8" ht="18" customHeight="1" x14ac:dyDescent="0.3">
      <c r="A241" s="186" t="s">
        <v>78</v>
      </c>
      <c r="B241" s="50"/>
      <c r="C241" s="50">
        <v>1</v>
      </c>
      <c r="D241" s="50"/>
      <c r="E241" s="50"/>
      <c r="F241" s="129"/>
      <c r="G241" s="129"/>
      <c r="H241" s="137"/>
    </row>
    <row r="242" spans="1:8" ht="18.75" customHeight="1" x14ac:dyDescent="0.3">
      <c r="A242" s="187" t="s">
        <v>79</v>
      </c>
      <c r="B242" s="50"/>
      <c r="C242" s="50">
        <v>1</v>
      </c>
      <c r="D242" s="50"/>
      <c r="E242" s="50"/>
      <c r="F242" s="129"/>
      <c r="G242" s="129"/>
      <c r="H242" s="137"/>
    </row>
    <row r="243" spans="1:8" x14ac:dyDescent="0.25">
      <c r="A243" s="3" t="s">
        <v>4</v>
      </c>
      <c r="B243" s="64"/>
      <c r="C243" s="64"/>
      <c r="D243" s="64"/>
      <c r="E243" s="64"/>
      <c r="F243" s="64"/>
      <c r="G243" s="64"/>
      <c r="H243" s="8">
        <f>SUM(B229:D242)</f>
        <v>14</v>
      </c>
    </row>
    <row r="244" spans="1:8" x14ac:dyDescent="0.25">
      <c r="A244" s="221" t="s">
        <v>5</v>
      </c>
      <c r="B244" s="32"/>
      <c r="C244" s="32"/>
      <c r="D244" s="32"/>
      <c r="E244" s="32"/>
      <c r="F244" s="32"/>
      <c r="G244" s="32"/>
      <c r="H244" s="81">
        <f>H243/(COUNT(B229:E242)*2)</f>
        <v>0.5</v>
      </c>
    </row>
    <row r="245" spans="1:8" ht="17.25" x14ac:dyDescent="0.25">
      <c r="A245" s="79"/>
      <c r="B245" s="24"/>
      <c r="C245" s="24"/>
      <c r="D245" s="24"/>
      <c r="E245" s="24"/>
      <c r="F245" s="24"/>
      <c r="G245" s="24"/>
      <c r="H245" s="37"/>
    </row>
    <row r="246" spans="1:8" ht="15" x14ac:dyDescent="0.25">
      <c r="A246" s="82" t="s">
        <v>149</v>
      </c>
      <c r="B246" s="24"/>
      <c r="C246" s="24"/>
      <c r="D246" s="24"/>
      <c r="E246" s="24"/>
      <c r="F246" s="24"/>
      <c r="G246" s="24"/>
      <c r="H246" s="37"/>
    </row>
    <row r="247" spans="1:8" x14ac:dyDescent="0.25">
      <c r="A247" s="2"/>
      <c r="B247" s="18" t="s">
        <v>1</v>
      </c>
      <c r="C247" s="19"/>
      <c r="D247" s="20"/>
      <c r="E247" s="21"/>
      <c r="F247" s="382" t="s">
        <v>146</v>
      </c>
      <c r="G247" s="382"/>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v>1</v>
      </c>
      <c r="D249" s="50"/>
      <c r="E249" s="50"/>
      <c r="F249" s="129"/>
      <c r="G249" s="129"/>
      <c r="H249" s="137"/>
    </row>
    <row r="250" spans="1:8" ht="16.5" x14ac:dyDescent="0.3">
      <c r="A250" s="67" t="s">
        <v>81</v>
      </c>
      <c r="B250" s="50"/>
      <c r="C250" s="50">
        <v>1</v>
      </c>
      <c r="D250" s="50"/>
      <c r="E250" s="50"/>
      <c r="F250" s="129"/>
      <c r="G250" s="129"/>
      <c r="H250" s="140"/>
    </row>
    <row r="251" spans="1:8" ht="16.5" x14ac:dyDescent="0.3">
      <c r="A251" s="187" t="s">
        <v>82</v>
      </c>
      <c r="B251" s="50"/>
      <c r="C251" s="50">
        <v>1</v>
      </c>
      <c r="D251" s="50"/>
      <c r="E251" s="50"/>
      <c r="F251" s="129"/>
      <c r="G251" s="129"/>
      <c r="H251" s="140"/>
    </row>
    <row r="252" spans="1:8" ht="16.5" x14ac:dyDescent="0.3">
      <c r="A252" s="67" t="s">
        <v>83</v>
      </c>
      <c r="B252" s="50"/>
      <c r="C252" s="50">
        <v>1</v>
      </c>
      <c r="D252" s="50"/>
      <c r="E252" s="50"/>
      <c r="F252" s="129"/>
      <c r="G252" s="129"/>
      <c r="H252" s="145"/>
    </row>
    <row r="253" spans="1:8" ht="16.5" x14ac:dyDescent="0.3">
      <c r="A253" s="67" t="s">
        <v>84</v>
      </c>
      <c r="B253" s="50"/>
      <c r="C253" s="50">
        <v>1</v>
      </c>
      <c r="D253" s="50"/>
      <c r="E253" s="50"/>
      <c r="F253" s="129"/>
      <c r="G253" s="129"/>
      <c r="H253" s="145"/>
    </row>
    <row r="254" spans="1:8" ht="16.5" x14ac:dyDescent="0.3">
      <c r="A254" s="67" t="s">
        <v>98</v>
      </c>
      <c r="B254" s="50"/>
      <c r="C254" s="50">
        <v>1</v>
      </c>
      <c r="D254" s="50"/>
      <c r="E254" s="50"/>
      <c r="F254" s="129"/>
      <c r="G254" s="129"/>
      <c r="H254" s="145"/>
    </row>
    <row r="255" spans="1:8" ht="16.5" x14ac:dyDescent="0.3">
      <c r="A255" s="67" t="s">
        <v>135</v>
      </c>
      <c r="B255" s="50"/>
      <c r="C255" s="50">
        <v>1</v>
      </c>
      <c r="D255" s="50"/>
      <c r="E255" s="50"/>
      <c r="F255" s="129"/>
      <c r="G255" s="129"/>
      <c r="H255" s="145"/>
    </row>
    <row r="256" spans="1:8" ht="16.5" customHeight="1" x14ac:dyDescent="0.3">
      <c r="A256" s="67" t="s">
        <v>86</v>
      </c>
      <c r="B256" s="50"/>
      <c r="C256" s="50">
        <v>1</v>
      </c>
      <c r="D256" s="50"/>
      <c r="E256" s="50"/>
      <c r="F256" s="129"/>
      <c r="G256" s="129"/>
      <c r="H256" s="145"/>
    </row>
    <row r="257" spans="1:8" ht="16.5" x14ac:dyDescent="0.3">
      <c r="A257" s="187" t="s">
        <v>87</v>
      </c>
      <c r="B257" s="50"/>
      <c r="C257" s="50">
        <v>1</v>
      </c>
      <c r="D257" s="50"/>
      <c r="E257" s="50"/>
      <c r="F257" s="129"/>
      <c r="G257" s="129"/>
      <c r="H257" s="145"/>
    </row>
    <row r="258" spans="1:8" x14ac:dyDescent="0.25">
      <c r="A258" s="3" t="s">
        <v>4</v>
      </c>
      <c r="B258" s="64"/>
      <c r="C258" s="64"/>
      <c r="D258" s="64"/>
      <c r="E258" s="64"/>
      <c r="F258" s="64"/>
      <c r="G258" s="64"/>
      <c r="H258" s="8">
        <f>SUM(B249:D257)</f>
        <v>9</v>
      </c>
    </row>
    <row r="259" spans="1:8" x14ac:dyDescent="0.25">
      <c r="A259" s="221" t="s">
        <v>5</v>
      </c>
      <c r="B259" s="32"/>
      <c r="C259" s="32"/>
      <c r="D259" s="32"/>
      <c r="E259" s="32"/>
      <c r="F259" s="32"/>
      <c r="G259" s="32"/>
      <c r="H259" s="81">
        <f>H258/(COUNT(B249:E257)*2)</f>
        <v>0.5</v>
      </c>
    </row>
    <row r="260" spans="1:8" ht="17.25" x14ac:dyDescent="0.25">
      <c r="A260" s="79"/>
      <c r="B260" s="24"/>
      <c r="C260" s="24"/>
      <c r="D260" s="24"/>
      <c r="E260" s="24"/>
      <c r="F260" s="24"/>
      <c r="G260" s="24"/>
      <c r="H260" s="37"/>
    </row>
    <row r="261" spans="1:8" ht="15" x14ac:dyDescent="0.25">
      <c r="A261" s="82" t="s">
        <v>150</v>
      </c>
      <c r="B261" s="24"/>
      <c r="C261" s="24"/>
      <c r="D261" s="24"/>
      <c r="E261" s="24"/>
      <c r="F261" s="24"/>
      <c r="G261" s="24"/>
      <c r="H261" s="37"/>
    </row>
    <row r="262" spans="1:8" x14ac:dyDescent="0.25">
      <c r="A262" s="2"/>
      <c r="B262" s="18" t="s">
        <v>1</v>
      </c>
      <c r="C262" s="19"/>
      <c r="D262" s="20"/>
      <c r="E262" s="21"/>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v>1</v>
      </c>
      <c r="D264" s="50"/>
      <c r="E264" s="50"/>
      <c r="F264" s="129"/>
      <c r="G264" s="129"/>
      <c r="H264" s="137"/>
    </row>
    <row r="265" spans="1:8" ht="27.75" x14ac:dyDescent="0.3">
      <c r="A265" s="188" t="s">
        <v>137</v>
      </c>
      <c r="B265" s="50"/>
      <c r="C265" s="50">
        <v>1</v>
      </c>
      <c r="D265" s="50"/>
      <c r="E265" s="50"/>
      <c r="F265" s="129"/>
      <c r="G265" s="129"/>
      <c r="H265" s="242"/>
    </row>
    <row r="266" spans="1:8" ht="16.5" x14ac:dyDescent="0.3">
      <c r="A266" s="186" t="s">
        <v>90</v>
      </c>
      <c r="B266" s="50"/>
      <c r="C266" s="50">
        <v>1</v>
      </c>
      <c r="D266" s="50"/>
      <c r="E266" s="50"/>
      <c r="F266" s="129"/>
      <c r="G266" s="129"/>
      <c r="H266" s="242"/>
    </row>
    <row r="267" spans="1:8" ht="16.5" x14ac:dyDescent="0.3">
      <c r="A267" s="186" t="s">
        <v>91</v>
      </c>
      <c r="B267" s="50"/>
      <c r="C267" s="50">
        <v>1</v>
      </c>
      <c r="D267" s="50"/>
      <c r="E267" s="50"/>
      <c r="F267" s="129"/>
      <c r="G267" s="129"/>
      <c r="H267" s="242"/>
    </row>
    <row r="268" spans="1:8" ht="16.5" x14ac:dyDescent="0.3">
      <c r="A268" s="186" t="s">
        <v>133</v>
      </c>
      <c r="B268" s="50"/>
      <c r="C268" s="50"/>
      <c r="D268" s="50"/>
      <c r="E268" s="50"/>
      <c r="F268" s="129"/>
      <c r="G268" s="129"/>
      <c r="H268" s="137"/>
    </row>
    <row r="269" spans="1:8" ht="17.25" customHeight="1" x14ac:dyDescent="0.3">
      <c r="A269" s="186" t="s">
        <v>92</v>
      </c>
      <c r="B269" s="50"/>
      <c r="C269" s="50">
        <v>1</v>
      </c>
      <c r="D269" s="50"/>
      <c r="E269" s="50"/>
      <c r="F269" s="129"/>
      <c r="G269" s="129"/>
      <c r="H269" s="137"/>
    </row>
    <row r="270" spans="1:8" ht="27" x14ac:dyDescent="0.3">
      <c r="A270" s="194" t="s">
        <v>93</v>
      </c>
      <c r="B270" s="50"/>
      <c r="C270" s="50">
        <v>1</v>
      </c>
      <c r="D270" s="50"/>
      <c r="E270" s="50"/>
      <c r="F270" s="129"/>
      <c r="G270" s="129"/>
      <c r="H270" s="137"/>
    </row>
    <row r="271" spans="1:8" x14ac:dyDescent="0.25">
      <c r="A271" s="3" t="s">
        <v>4</v>
      </c>
      <c r="B271" s="64"/>
      <c r="C271" s="64"/>
      <c r="D271" s="64"/>
      <c r="E271" s="64"/>
      <c r="F271" s="64"/>
      <c r="G271" s="64"/>
      <c r="H271" s="8">
        <f>SUM(B264:D270)</f>
        <v>6</v>
      </c>
    </row>
    <row r="272" spans="1:8" x14ac:dyDescent="0.25">
      <c r="A272" s="221" t="s">
        <v>5</v>
      </c>
      <c r="B272" s="32"/>
      <c r="C272" s="32"/>
      <c r="D272" s="32"/>
      <c r="E272" s="32"/>
      <c r="F272" s="32"/>
      <c r="G272" s="32"/>
      <c r="H272" s="81">
        <f>H271/(COUNT(B264:E270)*2)</f>
        <v>0.5</v>
      </c>
    </row>
    <row r="273" spans="1:8" ht="17.25" x14ac:dyDescent="0.25">
      <c r="A273" s="79"/>
      <c r="B273" s="24"/>
      <c r="C273" s="24"/>
      <c r="D273" s="24"/>
      <c r="E273" s="24"/>
      <c r="F273" s="24"/>
      <c r="G273" s="24"/>
      <c r="H273" s="37"/>
    </row>
    <row r="274" spans="1:8" ht="15" x14ac:dyDescent="0.25">
      <c r="A274" s="82" t="s">
        <v>151</v>
      </c>
      <c r="B274" s="24"/>
      <c r="C274" s="24"/>
      <c r="D274" s="24"/>
      <c r="E274" s="24"/>
      <c r="F274" s="24"/>
      <c r="G274" s="24"/>
      <c r="H274" s="37"/>
    </row>
    <row r="275" spans="1:8" ht="16.5" customHeight="1" x14ac:dyDescent="0.25">
      <c r="A275" s="2"/>
      <c r="B275" s="18" t="s">
        <v>1</v>
      </c>
      <c r="C275" s="19"/>
      <c r="D275" s="20"/>
      <c r="E275" s="21"/>
      <c r="F275" s="376" t="s">
        <v>146</v>
      </c>
      <c r="G275" s="377"/>
    </row>
    <row r="276" spans="1:8" ht="15" x14ac:dyDescent="0.25">
      <c r="A276" s="59"/>
      <c r="B276" s="39">
        <v>0</v>
      </c>
      <c r="C276" s="40">
        <v>1</v>
      </c>
      <c r="D276" s="38">
        <v>2</v>
      </c>
      <c r="E276" s="22" t="s">
        <v>2</v>
      </c>
      <c r="F276" s="130" t="s">
        <v>147</v>
      </c>
      <c r="G276" s="130" t="s">
        <v>145</v>
      </c>
      <c r="H276" s="23" t="s">
        <v>3</v>
      </c>
    </row>
    <row r="277" spans="1:8" ht="20.25" customHeight="1" x14ac:dyDescent="0.3">
      <c r="A277" s="187" t="s">
        <v>94</v>
      </c>
      <c r="B277" s="50"/>
      <c r="C277" s="50">
        <v>1</v>
      </c>
      <c r="D277" s="50"/>
      <c r="E277" s="50"/>
      <c r="F277" s="129"/>
      <c r="G277" s="129"/>
      <c r="H277" s="145"/>
    </row>
    <row r="278" spans="1:8" ht="18.75" customHeight="1" x14ac:dyDescent="0.3">
      <c r="A278" s="186" t="s">
        <v>134</v>
      </c>
      <c r="B278" s="50"/>
      <c r="C278" s="50">
        <v>1</v>
      </c>
      <c r="D278" s="50"/>
      <c r="E278" s="50"/>
      <c r="F278" s="129"/>
      <c r="G278" s="129"/>
      <c r="H278" s="220"/>
    </row>
    <row r="279" spans="1:8" x14ac:dyDescent="0.25">
      <c r="A279" s="3" t="s">
        <v>4</v>
      </c>
      <c r="B279" s="64"/>
      <c r="C279" s="64"/>
      <c r="D279" s="64"/>
      <c r="E279" s="64"/>
      <c r="F279" s="64"/>
      <c r="G279" s="64"/>
      <c r="H279" s="8">
        <f>SUM(B277:D278)</f>
        <v>2</v>
      </c>
    </row>
    <row r="280" spans="1:8" x14ac:dyDescent="0.25">
      <c r="A280" s="221" t="s">
        <v>5</v>
      </c>
      <c r="B280" s="32"/>
      <c r="C280" s="32"/>
      <c r="D280" s="32"/>
      <c r="E280" s="32"/>
      <c r="F280" s="32"/>
      <c r="G280" s="32"/>
      <c r="H280" s="81">
        <f>H279/(COUNT(B277:E278)*2)</f>
        <v>0.5</v>
      </c>
    </row>
    <row r="281" spans="1:8" x14ac:dyDescent="0.25">
      <c r="A281" s="1"/>
      <c r="B281" s="73"/>
      <c r="C281" s="73"/>
      <c r="D281" s="73"/>
      <c r="E281" s="73"/>
      <c r="F281" s="73"/>
      <c r="G281" s="73"/>
      <c r="H281" s="170"/>
    </row>
    <row r="282" spans="1:8" ht="19.5" customHeight="1" x14ac:dyDescent="0.25">
      <c r="A282" s="89" t="s">
        <v>99</v>
      </c>
      <c r="B282" s="90"/>
      <c r="C282" s="91"/>
      <c r="D282" s="92"/>
      <c r="E282" s="92"/>
      <c r="F282" s="92"/>
      <c r="G282" s="92"/>
      <c r="H282" s="183">
        <f>SUM(H279,H271,H258,H243)/(COUNT(B229:E242,B249:E257,B264:E270,B277:E278)*2)</f>
        <v>0.5</v>
      </c>
    </row>
    <row r="283" spans="1:8" x14ac:dyDescent="0.25">
      <c r="A283" s="85" t="s">
        <v>100</v>
      </c>
      <c r="B283" s="86"/>
      <c r="C283" s="87"/>
      <c r="D283" s="88"/>
      <c r="E283" s="87"/>
      <c r="F283" s="87"/>
      <c r="G283" s="87"/>
      <c r="H283" s="125">
        <v>0</v>
      </c>
    </row>
    <row r="284" spans="1:8" ht="15" customHeight="1" x14ac:dyDescent="0.25">
      <c r="A284" s="94" t="s">
        <v>102</v>
      </c>
      <c r="B284" s="93"/>
      <c r="C284" s="93"/>
      <c r="D284" s="93"/>
      <c r="E284" s="93"/>
      <c r="F284" s="93"/>
      <c r="G284" s="93"/>
      <c r="H284" s="185">
        <f>H282-H283</f>
        <v>0.5</v>
      </c>
    </row>
    <row r="285" spans="1:8" ht="15.75" customHeight="1" x14ac:dyDescent="0.25">
      <c r="A285" s="2"/>
      <c r="C285" s="10"/>
    </row>
    <row r="286" spans="1:8" ht="21" customHeight="1"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86" t="s">
        <v>1</v>
      </c>
      <c r="C288" s="387"/>
      <c r="D288" s="387"/>
      <c r="E288" s="388"/>
      <c r="F288" s="389" t="s">
        <v>146</v>
      </c>
      <c r="G288" s="39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v>1</v>
      </c>
      <c r="D290" s="50"/>
      <c r="E290" s="50"/>
      <c r="F290" s="129"/>
      <c r="G290" s="129"/>
      <c r="H290" s="137"/>
    </row>
    <row r="291" spans="1:8" ht="16.5" x14ac:dyDescent="0.3">
      <c r="A291" s="187" t="s">
        <v>51</v>
      </c>
      <c r="B291" s="50"/>
      <c r="C291" s="50">
        <v>1</v>
      </c>
      <c r="D291" s="50"/>
      <c r="E291" s="50"/>
      <c r="F291" s="129"/>
      <c r="G291" s="129"/>
      <c r="H291" s="137"/>
    </row>
    <row r="292" spans="1:8" ht="16.5" x14ac:dyDescent="0.3">
      <c r="A292" s="186" t="s">
        <v>52</v>
      </c>
      <c r="B292" s="50"/>
      <c r="C292" s="50">
        <v>1</v>
      </c>
      <c r="D292" s="50"/>
      <c r="E292" s="50"/>
      <c r="F292" s="129"/>
      <c r="G292" s="129"/>
      <c r="H292" s="145"/>
    </row>
    <row r="293" spans="1:8" ht="16.5" x14ac:dyDescent="0.3">
      <c r="A293" s="186" t="s">
        <v>138</v>
      </c>
      <c r="B293" s="50"/>
      <c r="C293" s="50">
        <v>1</v>
      </c>
      <c r="D293" s="50"/>
      <c r="E293" s="50"/>
      <c r="F293" s="129"/>
      <c r="G293" s="129"/>
      <c r="H293" s="145"/>
    </row>
    <row r="294" spans="1:8" ht="16.5" x14ac:dyDescent="0.3">
      <c r="A294" s="187" t="s">
        <v>53</v>
      </c>
      <c r="B294" s="50"/>
      <c r="C294" s="50">
        <v>1</v>
      </c>
      <c r="D294" s="50"/>
      <c r="E294" s="50"/>
      <c r="F294" s="129"/>
      <c r="G294" s="129"/>
      <c r="H294" s="137"/>
    </row>
    <row r="295" spans="1:8" ht="27.75" x14ac:dyDescent="0.3">
      <c r="A295" s="188" t="s">
        <v>139</v>
      </c>
      <c r="B295" s="50"/>
      <c r="C295" s="50">
        <v>1</v>
      </c>
      <c r="D295" s="50"/>
      <c r="E295" s="50"/>
      <c r="F295" s="129"/>
      <c r="G295" s="129"/>
      <c r="H295" s="137"/>
    </row>
    <row r="296" spans="1:8" x14ac:dyDescent="0.25">
      <c r="A296" s="3" t="s">
        <v>4</v>
      </c>
      <c r="B296" s="20"/>
      <c r="C296" s="20"/>
      <c r="D296" s="20"/>
      <c r="E296" s="20"/>
      <c r="F296" s="20"/>
      <c r="G296" s="20"/>
      <c r="H296" s="8">
        <f>SUM(B290:D295)</f>
        <v>6</v>
      </c>
    </row>
    <row r="297" spans="1:8" ht="15" customHeight="1" x14ac:dyDescent="0.25">
      <c r="A297" s="391" t="s">
        <v>5</v>
      </c>
      <c r="B297" s="392"/>
      <c r="C297" s="392"/>
      <c r="D297" s="392"/>
      <c r="E297" s="392"/>
      <c r="F297" s="392"/>
      <c r="G297" s="393"/>
      <c r="H297" s="34">
        <f>H296/(COUNT(B290:E295)*2)</f>
        <v>0.5</v>
      </c>
    </row>
    <row r="298" spans="1:8" ht="19.5" customHeight="1" x14ac:dyDescent="0.25">
      <c r="A298" s="210"/>
      <c r="B298" s="211"/>
      <c r="C298" s="211"/>
      <c r="D298" s="211"/>
      <c r="E298" s="211"/>
      <c r="F298" s="211"/>
      <c r="G298" s="211"/>
      <c r="H298" s="212"/>
    </row>
    <row r="299" spans="1:8" ht="17.25" customHeight="1" x14ac:dyDescent="0.25">
      <c r="A299" s="213" t="s">
        <v>99</v>
      </c>
      <c r="B299" s="214"/>
      <c r="C299" s="214"/>
      <c r="D299" s="214"/>
      <c r="E299" s="214"/>
      <c r="F299" s="214"/>
      <c r="G299" s="214"/>
      <c r="H299" s="184">
        <f>SUM(H296)/(COUNT(B290:E295)*2)</f>
        <v>0.5</v>
      </c>
    </row>
    <row r="300" spans="1:8" ht="15" customHeight="1" x14ac:dyDescent="0.25">
      <c r="A300" s="85" t="s">
        <v>100</v>
      </c>
      <c r="B300" s="86"/>
      <c r="C300" s="87"/>
      <c r="D300" s="88"/>
      <c r="E300" s="87"/>
      <c r="F300" s="87"/>
      <c r="G300" s="87"/>
      <c r="H300" s="125">
        <v>0</v>
      </c>
    </row>
    <row r="301" spans="1:8" ht="17.25" customHeight="1" x14ac:dyDescent="0.25">
      <c r="A301" s="94" t="s">
        <v>102</v>
      </c>
      <c r="B301" s="93"/>
      <c r="C301" s="93"/>
      <c r="D301" s="93"/>
      <c r="E301" s="93"/>
      <c r="F301" s="93"/>
      <c r="G301" s="93"/>
      <c r="H301" s="185">
        <f>H299-H300</f>
        <v>0.5</v>
      </c>
    </row>
    <row r="302" spans="1:8" ht="17.25" customHeight="1" x14ac:dyDescent="0.25">
      <c r="A302" s="5"/>
      <c r="B302" s="24"/>
      <c r="C302" s="24"/>
      <c r="D302" s="24"/>
      <c r="E302" s="24"/>
      <c r="F302" s="24"/>
      <c r="G302" s="24"/>
      <c r="H302" s="234"/>
    </row>
    <row r="303" spans="1:8" ht="17.25" customHeight="1" x14ac:dyDescent="0.3">
      <c r="A303" s="78" t="s">
        <v>202</v>
      </c>
      <c r="B303" s="16"/>
      <c r="C303" s="16"/>
      <c r="D303" s="24"/>
      <c r="E303" s="24"/>
      <c r="F303" s="24"/>
      <c r="G303" s="24"/>
      <c r="H303" s="37"/>
    </row>
    <row r="304" spans="1:8" ht="15" x14ac:dyDescent="0.25">
      <c r="A304" s="82" t="s">
        <v>228</v>
      </c>
      <c r="B304" s="24"/>
      <c r="C304" s="24"/>
      <c r="D304" s="24"/>
      <c r="E304" s="24"/>
      <c r="F304" s="24"/>
      <c r="G304" s="24"/>
      <c r="H304" s="37"/>
    </row>
    <row r="305" spans="1:8" x14ac:dyDescent="0.25">
      <c r="A305" s="2"/>
      <c r="B305" s="18" t="s">
        <v>1</v>
      </c>
      <c r="C305" s="19"/>
      <c r="D305" s="20"/>
      <c r="E305" s="21"/>
      <c r="F305" s="376" t="s">
        <v>146</v>
      </c>
      <c r="G305" s="377"/>
    </row>
    <row r="306" spans="1:8" ht="15" x14ac:dyDescent="0.25">
      <c r="A306" s="59"/>
      <c r="B306" s="227">
        <v>0</v>
      </c>
      <c r="C306" s="228">
        <v>1</v>
      </c>
      <c r="D306" s="229">
        <v>2</v>
      </c>
      <c r="E306" s="224" t="s">
        <v>2</v>
      </c>
      <c r="F306" s="130" t="s">
        <v>147</v>
      </c>
      <c r="G306" s="130" t="s">
        <v>145</v>
      </c>
      <c r="H306" s="23" t="s">
        <v>3</v>
      </c>
    </row>
    <row r="307" spans="1:8" x14ac:dyDescent="0.25">
      <c r="A307" s="186" t="s">
        <v>231</v>
      </c>
      <c r="B307" s="231"/>
      <c r="C307" s="241">
        <v>1</v>
      </c>
      <c r="D307" s="231"/>
      <c r="E307" s="230"/>
      <c r="F307" s="130"/>
      <c r="G307" s="130"/>
      <c r="H307" s="23"/>
    </row>
    <row r="308" spans="1:8" x14ac:dyDescent="0.25">
      <c r="A308" s="186" t="s">
        <v>232</v>
      </c>
      <c r="B308" s="231"/>
      <c r="C308" s="241">
        <v>1</v>
      </c>
      <c r="D308" s="231"/>
      <c r="E308" s="230"/>
      <c r="F308" s="130"/>
      <c r="G308" s="130"/>
      <c r="H308" s="23"/>
    </row>
    <row r="309" spans="1:8" x14ac:dyDescent="0.25">
      <c r="A309" s="186" t="s">
        <v>233</v>
      </c>
      <c r="B309" s="231"/>
      <c r="C309" s="241">
        <v>1</v>
      </c>
      <c r="D309" s="231"/>
      <c r="E309" s="230"/>
      <c r="F309" s="130"/>
      <c r="G309" s="130"/>
      <c r="H309" s="23"/>
    </row>
    <row r="310" spans="1:8" x14ac:dyDescent="0.25">
      <c r="A310" s="186" t="s">
        <v>234</v>
      </c>
      <c r="B310" s="231"/>
      <c r="C310" s="241">
        <v>1</v>
      </c>
      <c r="D310" s="231"/>
      <c r="E310" s="230"/>
      <c r="F310" s="130"/>
      <c r="G310" s="130"/>
      <c r="H310" s="23"/>
    </row>
    <row r="311" spans="1:8" x14ac:dyDescent="0.25">
      <c r="A311" s="186" t="s">
        <v>235</v>
      </c>
      <c r="B311" s="231"/>
      <c r="C311" s="241">
        <v>1</v>
      </c>
      <c r="D311" s="231"/>
      <c r="E311" s="230"/>
      <c r="F311" s="130"/>
      <c r="G311" s="130"/>
      <c r="H311" s="23"/>
    </row>
    <row r="312" spans="1:8" x14ac:dyDescent="0.25">
      <c r="A312" s="186" t="s">
        <v>265</v>
      </c>
      <c r="B312" s="231"/>
      <c r="C312" s="241">
        <v>1</v>
      </c>
      <c r="D312" s="231"/>
      <c r="E312" s="230"/>
      <c r="F312" s="130"/>
      <c r="G312" s="130"/>
      <c r="H312" s="244"/>
    </row>
    <row r="313" spans="1:8" x14ac:dyDescent="0.25">
      <c r="A313" s="215" t="s">
        <v>203</v>
      </c>
      <c r="B313" s="231"/>
      <c r="C313" s="241">
        <v>1</v>
      </c>
      <c r="D313" s="231"/>
      <c r="E313" s="230"/>
      <c r="F313" s="130"/>
      <c r="G313" s="130"/>
      <c r="H313" s="23"/>
    </row>
    <row r="314" spans="1:8" x14ac:dyDescent="0.25">
      <c r="A314" s="188" t="s">
        <v>204</v>
      </c>
      <c r="B314" s="231"/>
      <c r="C314" s="241">
        <v>1</v>
      </c>
      <c r="D314" s="231"/>
      <c r="E314" s="230"/>
      <c r="F314" s="130"/>
      <c r="G314" s="130"/>
      <c r="H314" s="23"/>
    </row>
    <row r="315" spans="1:8" ht="16.5" x14ac:dyDescent="0.3">
      <c r="A315" s="186" t="s">
        <v>230</v>
      </c>
      <c r="B315" s="50"/>
      <c r="C315" s="241">
        <v>1</v>
      </c>
      <c r="D315" s="50"/>
      <c r="E315" s="50"/>
      <c r="F315" s="129"/>
      <c r="G315" s="129"/>
      <c r="H315" s="220"/>
    </row>
    <row r="316" spans="1:8" ht="16.5" x14ac:dyDescent="0.3">
      <c r="A316" s="215" t="s">
        <v>205</v>
      </c>
      <c r="B316" s="50"/>
      <c r="C316" s="241">
        <v>1</v>
      </c>
      <c r="D316" s="50"/>
      <c r="E316" s="50"/>
      <c r="F316" s="129"/>
      <c r="G316" s="129"/>
      <c r="H316" s="220"/>
    </row>
    <row r="317" spans="1:8" ht="16.5" x14ac:dyDescent="0.3">
      <c r="A317" s="232" t="s">
        <v>206</v>
      </c>
      <c r="B317" s="50"/>
      <c r="C317" s="241">
        <v>1</v>
      </c>
      <c r="D317" s="50"/>
      <c r="E317" s="50"/>
      <c r="F317" s="129"/>
      <c r="G317" s="129"/>
      <c r="H317" s="220"/>
    </row>
    <row r="318" spans="1:8" x14ac:dyDescent="0.25">
      <c r="A318" s="3" t="s">
        <v>4</v>
      </c>
      <c r="B318" s="64"/>
      <c r="C318" s="64"/>
      <c r="D318" s="64"/>
      <c r="E318" s="64"/>
      <c r="F318" s="64"/>
      <c r="G318" s="64"/>
      <c r="H318" s="8">
        <f>SUM(B307:D317)</f>
        <v>11</v>
      </c>
    </row>
    <row r="319" spans="1:8" x14ac:dyDescent="0.25">
      <c r="A319" s="74" t="s">
        <v>5</v>
      </c>
      <c r="B319" s="75"/>
      <c r="C319" s="75"/>
      <c r="D319" s="75"/>
      <c r="E319" s="75"/>
      <c r="F319" s="75"/>
      <c r="G319" s="75"/>
      <c r="H319" s="239">
        <f>H318/(COUNT(B307:E317)*2)</f>
        <v>0.5</v>
      </c>
    </row>
    <row r="320" spans="1:8" x14ac:dyDescent="0.25">
      <c r="A320" s="4"/>
      <c r="B320" s="24"/>
      <c r="C320" s="24"/>
      <c r="D320" s="24"/>
      <c r="E320" s="24"/>
      <c r="F320" s="24"/>
      <c r="G320" s="24"/>
      <c r="H320" s="236"/>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5" x14ac:dyDescent="0.25">
      <c r="A323" s="82" t="s">
        <v>236</v>
      </c>
      <c r="B323" s="24"/>
      <c r="C323" s="24"/>
      <c r="D323" s="24"/>
      <c r="E323" s="24"/>
      <c r="F323" s="24"/>
      <c r="G323" s="24"/>
      <c r="H323" s="37"/>
    </row>
    <row r="324" spans="1:8" x14ac:dyDescent="0.25">
      <c r="A324" s="2"/>
      <c r="B324" s="240" t="s">
        <v>1</v>
      </c>
      <c r="C324" s="240"/>
      <c r="D324" s="64"/>
      <c r="E324" s="64"/>
      <c r="F324" s="382" t="s">
        <v>146</v>
      </c>
      <c r="G324" s="382"/>
    </row>
    <row r="325" spans="1:8" ht="15" x14ac:dyDescent="0.25">
      <c r="A325" s="59"/>
      <c r="B325" s="227">
        <v>0</v>
      </c>
      <c r="C325" s="228">
        <v>1</v>
      </c>
      <c r="D325" s="229">
        <v>2</v>
      </c>
      <c r="E325" s="224" t="s">
        <v>2</v>
      </c>
      <c r="F325" s="130" t="s">
        <v>147</v>
      </c>
      <c r="G325" s="130" t="s">
        <v>145</v>
      </c>
      <c r="H325" s="23" t="s">
        <v>3</v>
      </c>
    </row>
    <row r="326" spans="1:8" x14ac:dyDescent="0.25">
      <c r="A326" s="186" t="s">
        <v>237</v>
      </c>
      <c r="B326" s="231"/>
      <c r="C326" s="241">
        <v>1</v>
      </c>
      <c r="D326" s="231"/>
      <c r="E326" s="230"/>
      <c r="F326" s="130"/>
      <c r="G326" s="130"/>
      <c r="H326" s="23"/>
    </row>
    <row r="327" spans="1:8" x14ac:dyDescent="0.25">
      <c r="A327" s="186" t="s">
        <v>238</v>
      </c>
      <c r="B327" s="231"/>
      <c r="C327" s="241">
        <v>1</v>
      </c>
      <c r="D327" s="231"/>
      <c r="E327" s="230"/>
      <c r="F327" s="130"/>
      <c r="G327" s="130"/>
      <c r="H327" s="23"/>
    </row>
    <row r="328" spans="1:8" x14ac:dyDescent="0.25">
      <c r="A328" s="186" t="s">
        <v>239</v>
      </c>
      <c r="B328" s="231"/>
      <c r="C328" s="241">
        <v>1</v>
      </c>
      <c r="D328" s="231"/>
      <c r="E328" s="230"/>
      <c r="F328" s="130"/>
      <c r="G328" s="130"/>
      <c r="H328" s="23"/>
    </row>
    <row r="329" spans="1:8" x14ac:dyDescent="0.25">
      <c r="A329" s="186" t="s">
        <v>240</v>
      </c>
      <c r="B329" s="231"/>
      <c r="C329" s="241">
        <v>1</v>
      </c>
      <c r="D329" s="231"/>
      <c r="E329" s="230"/>
      <c r="F329" s="130"/>
      <c r="G329" s="130"/>
      <c r="H329" s="23"/>
    </row>
    <row r="330" spans="1:8" x14ac:dyDescent="0.25">
      <c r="A330" s="215" t="s">
        <v>203</v>
      </c>
      <c r="B330" s="231"/>
      <c r="C330" s="241">
        <v>1</v>
      </c>
      <c r="D330" s="231"/>
      <c r="E330" s="230"/>
      <c r="F330" s="130"/>
      <c r="G330" s="130"/>
      <c r="H330" s="23"/>
    </row>
    <row r="331" spans="1:8" x14ac:dyDescent="0.25">
      <c r="A331" s="188" t="s">
        <v>241</v>
      </c>
      <c r="B331" s="231"/>
      <c r="C331" s="241">
        <v>1</v>
      </c>
      <c r="D331" s="231"/>
      <c r="E331" s="230"/>
      <c r="F331" s="130"/>
      <c r="G331" s="130"/>
      <c r="H331" s="23"/>
    </row>
    <row r="332" spans="1:8" ht="16.5" x14ac:dyDescent="0.3">
      <c r="A332" s="187" t="s">
        <v>242</v>
      </c>
      <c r="B332" s="50"/>
      <c r="C332" s="241">
        <v>1</v>
      </c>
      <c r="D332" s="50"/>
      <c r="E332" s="50"/>
      <c r="F332" s="129"/>
      <c r="G332" s="129"/>
      <c r="H332" s="145"/>
    </row>
    <row r="333" spans="1:8" ht="16.5" x14ac:dyDescent="0.3">
      <c r="A333" s="186" t="s">
        <v>244</v>
      </c>
      <c r="B333" s="50"/>
      <c r="C333" s="241">
        <v>1</v>
      </c>
      <c r="D333" s="50"/>
      <c r="E333" s="50"/>
      <c r="F333" s="129"/>
      <c r="G333" s="129"/>
      <c r="H333" s="220"/>
    </row>
    <row r="334" spans="1:8" ht="16.5" x14ac:dyDescent="0.3">
      <c r="A334" s="186" t="s">
        <v>263</v>
      </c>
      <c r="B334" s="50"/>
      <c r="C334" s="241">
        <v>1</v>
      </c>
      <c r="D334" s="50"/>
      <c r="E334" s="50"/>
      <c r="F334" s="129"/>
      <c r="G334" s="129"/>
      <c r="H334" s="220"/>
    </row>
    <row r="335" spans="1:8" ht="16.5" x14ac:dyDescent="0.3">
      <c r="A335" s="215" t="s">
        <v>266</v>
      </c>
      <c r="B335" s="127"/>
      <c r="C335" s="243">
        <v>1</v>
      </c>
      <c r="D335" s="127"/>
      <c r="E335" s="127"/>
      <c r="F335" s="134"/>
      <c r="G335" s="134"/>
      <c r="H335" s="245"/>
    </row>
    <row r="336" spans="1:8" ht="16.5" x14ac:dyDescent="0.3">
      <c r="A336" s="215" t="s">
        <v>245</v>
      </c>
      <c r="B336" s="50"/>
      <c r="C336" s="241">
        <v>1</v>
      </c>
      <c r="D336" s="50"/>
      <c r="E336" s="50"/>
      <c r="F336" s="129"/>
      <c r="G336" s="129"/>
      <c r="H336" s="220"/>
    </row>
    <row r="337" spans="1:8" ht="16.5" x14ac:dyDescent="0.3">
      <c r="A337" s="233" t="s">
        <v>251</v>
      </c>
      <c r="B337" s="50"/>
      <c r="C337" s="241">
        <v>1</v>
      </c>
      <c r="D337" s="50"/>
      <c r="E337" s="50"/>
      <c r="F337" s="129"/>
      <c r="G337" s="129"/>
      <c r="H337" s="220"/>
    </row>
    <row r="338" spans="1:8" ht="16.5" x14ac:dyDescent="0.3">
      <c r="A338" s="232" t="s">
        <v>206</v>
      </c>
      <c r="B338" s="50"/>
      <c r="C338" s="241">
        <v>1</v>
      </c>
      <c r="D338" s="50"/>
      <c r="E338" s="50"/>
      <c r="F338" s="129"/>
      <c r="G338" s="129"/>
      <c r="H338" s="220"/>
    </row>
    <row r="339" spans="1:8" x14ac:dyDescent="0.25">
      <c r="A339" s="3" t="s">
        <v>4</v>
      </c>
      <c r="B339" s="64"/>
      <c r="C339" s="64"/>
      <c r="D339" s="64"/>
      <c r="E339" s="64"/>
      <c r="F339" s="64"/>
      <c r="G339" s="64"/>
      <c r="H339" s="8">
        <f>SUM(B326:D338)</f>
        <v>13</v>
      </c>
    </row>
    <row r="340" spans="1:8" x14ac:dyDescent="0.25">
      <c r="A340" s="221" t="s">
        <v>5</v>
      </c>
      <c r="B340" s="32"/>
      <c r="C340" s="32"/>
      <c r="D340" s="32"/>
      <c r="E340" s="32"/>
      <c r="F340" s="32"/>
      <c r="G340" s="32"/>
      <c r="H340" s="81">
        <f>H339/(COUNT(B326:E338)*2)</f>
        <v>0.5</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6.5" x14ac:dyDescent="0.3">
      <c r="A343" s="4"/>
      <c r="B343" s="237"/>
      <c r="C343" s="237"/>
      <c r="D343" s="237"/>
      <c r="E343" s="237"/>
      <c r="F343" s="237"/>
      <c r="G343" s="237"/>
      <c r="H343" s="238"/>
    </row>
    <row r="344" spans="1:8" ht="15" x14ac:dyDescent="0.25">
      <c r="A344" s="82" t="s">
        <v>246</v>
      </c>
      <c r="B344" s="24"/>
      <c r="C344" s="24"/>
      <c r="D344" s="24"/>
      <c r="E344" s="24"/>
      <c r="F344" s="24"/>
      <c r="G344" s="24"/>
      <c r="H344" s="37"/>
    </row>
    <row r="345" spans="1:8" x14ac:dyDescent="0.25">
      <c r="A345" s="2"/>
      <c r="B345" s="240" t="s">
        <v>1</v>
      </c>
      <c r="C345" s="240"/>
      <c r="D345" s="64"/>
      <c r="E345" s="64"/>
      <c r="F345" s="382" t="s">
        <v>146</v>
      </c>
      <c r="G345" s="382"/>
    </row>
    <row r="346" spans="1:8" ht="15" x14ac:dyDescent="0.25">
      <c r="A346" s="59"/>
      <c r="B346" s="227">
        <v>0</v>
      </c>
      <c r="C346" s="228">
        <v>1</v>
      </c>
      <c r="D346" s="229">
        <v>2</v>
      </c>
      <c r="E346" s="224" t="s">
        <v>2</v>
      </c>
      <c r="F346" s="130" t="s">
        <v>147</v>
      </c>
      <c r="G346" s="130" t="s">
        <v>145</v>
      </c>
      <c r="H346" s="23" t="s">
        <v>3</v>
      </c>
    </row>
    <row r="347" spans="1:8" x14ac:dyDescent="0.25">
      <c r="A347" s="186" t="s">
        <v>247</v>
      </c>
      <c r="B347" s="231"/>
      <c r="C347" s="241">
        <v>1</v>
      </c>
      <c r="D347" s="231"/>
      <c r="E347" s="230"/>
      <c r="F347" s="130"/>
      <c r="G347" s="130"/>
      <c r="H347" s="23"/>
    </row>
    <row r="348" spans="1:8" x14ac:dyDescent="0.25">
      <c r="A348" s="186" t="s">
        <v>248</v>
      </c>
      <c r="B348" s="231"/>
      <c r="C348" s="241">
        <v>1</v>
      </c>
      <c r="D348" s="231"/>
      <c r="E348" s="230"/>
      <c r="F348" s="130"/>
      <c r="G348" s="130"/>
      <c r="H348" s="23"/>
    </row>
    <row r="349" spans="1:8" x14ac:dyDescent="0.25">
      <c r="A349" s="187" t="s">
        <v>249</v>
      </c>
      <c r="B349" s="231"/>
      <c r="C349" s="241">
        <v>1</v>
      </c>
      <c r="D349" s="231"/>
      <c r="E349" s="230"/>
      <c r="F349" s="130"/>
      <c r="G349" s="130"/>
      <c r="H349" s="23"/>
    </row>
    <row r="350" spans="1:8" x14ac:dyDescent="0.25">
      <c r="A350" s="187" t="s">
        <v>264</v>
      </c>
      <c r="B350" s="231"/>
      <c r="C350" s="241"/>
      <c r="D350" s="231"/>
      <c r="E350" s="230"/>
      <c r="F350" s="130"/>
      <c r="G350" s="130"/>
      <c r="H350" s="244"/>
    </row>
    <row r="351" spans="1:8" x14ac:dyDescent="0.25">
      <c r="A351" s="186" t="s">
        <v>243</v>
      </c>
      <c r="B351" s="231"/>
      <c r="C351" s="241">
        <v>1</v>
      </c>
      <c r="D351" s="231"/>
      <c r="E351" s="230"/>
      <c r="F351" s="130"/>
      <c r="G351" s="130"/>
      <c r="H351" s="244"/>
    </row>
    <row r="352" spans="1:8" x14ac:dyDescent="0.25">
      <c r="A352" s="3" t="s">
        <v>4</v>
      </c>
      <c r="B352" s="64"/>
      <c r="C352" s="64"/>
      <c r="D352" s="64"/>
      <c r="E352" s="64"/>
      <c r="F352" s="64"/>
      <c r="G352" s="64"/>
      <c r="H352" s="8">
        <f>SUM(B347:D351)</f>
        <v>4</v>
      </c>
    </row>
    <row r="353" spans="1:8" x14ac:dyDescent="0.25">
      <c r="A353" s="221" t="s">
        <v>5</v>
      </c>
      <c r="B353" s="32"/>
      <c r="C353" s="32"/>
      <c r="D353" s="32"/>
      <c r="E353" s="32"/>
      <c r="F353" s="32"/>
      <c r="G353" s="32"/>
      <c r="H353" s="81">
        <f>H352/(COUNT(B347:E351)*2)</f>
        <v>0.5</v>
      </c>
    </row>
    <row r="354" spans="1:8" x14ac:dyDescent="0.25">
      <c r="A354" s="235"/>
      <c r="B354" s="24"/>
      <c r="C354" s="24"/>
      <c r="D354" s="24"/>
      <c r="E354" s="24"/>
      <c r="F354" s="24"/>
      <c r="G354" s="24"/>
      <c r="H354" s="236"/>
    </row>
    <row r="355" spans="1:8" ht="15" x14ac:dyDescent="0.25">
      <c r="A355" s="82" t="s">
        <v>250</v>
      </c>
      <c r="B355" s="24"/>
      <c r="C355" s="24"/>
      <c r="D355" s="24"/>
      <c r="E355" s="24"/>
      <c r="F355" s="24"/>
      <c r="G355" s="24"/>
      <c r="H355" s="37"/>
    </row>
    <row r="356" spans="1:8" x14ac:dyDescent="0.25">
      <c r="A356" s="2"/>
      <c r="B356" s="18" t="s">
        <v>1</v>
      </c>
      <c r="C356" s="19"/>
      <c r="D356" s="20"/>
      <c r="E356" s="21"/>
      <c r="F356" s="376" t="s">
        <v>146</v>
      </c>
      <c r="G356" s="377"/>
    </row>
    <row r="357" spans="1:8" ht="15" x14ac:dyDescent="0.25">
      <c r="A357" s="59"/>
      <c r="B357" s="227">
        <v>0</v>
      </c>
      <c r="C357" s="228">
        <v>1</v>
      </c>
      <c r="D357" s="229">
        <v>2</v>
      </c>
      <c r="E357" s="224" t="s">
        <v>2</v>
      </c>
      <c r="F357" s="130" t="s">
        <v>147</v>
      </c>
      <c r="G357" s="130" t="s">
        <v>145</v>
      </c>
      <c r="H357" s="23" t="s">
        <v>3</v>
      </c>
    </row>
    <row r="358" spans="1:8" x14ac:dyDescent="0.25">
      <c r="A358" s="187" t="s">
        <v>252</v>
      </c>
      <c r="B358" s="231"/>
      <c r="C358" s="241">
        <v>1</v>
      </c>
      <c r="D358" s="231"/>
      <c r="E358" s="230"/>
      <c r="F358" s="130"/>
      <c r="G358" s="130"/>
      <c r="H358" s="23"/>
    </row>
    <row r="359" spans="1:8" x14ac:dyDescent="0.25">
      <c r="A359" s="186" t="s">
        <v>253</v>
      </c>
      <c r="B359" s="231"/>
      <c r="C359" s="241">
        <v>1</v>
      </c>
      <c r="D359" s="231"/>
      <c r="E359" s="230"/>
      <c r="F359" s="130"/>
      <c r="G359" s="130"/>
      <c r="H359" s="23"/>
    </row>
    <row r="360" spans="1:8" x14ac:dyDescent="0.25">
      <c r="A360" s="186" t="s">
        <v>254</v>
      </c>
      <c r="B360" s="231"/>
      <c r="C360" s="241">
        <v>1</v>
      </c>
      <c r="D360" s="231"/>
      <c r="E360" s="230"/>
      <c r="F360" s="130"/>
      <c r="G360" s="130"/>
      <c r="H360" s="23"/>
    </row>
    <row r="361" spans="1:8" x14ac:dyDescent="0.25">
      <c r="A361" s="187" t="s">
        <v>252</v>
      </c>
      <c r="B361" s="231"/>
      <c r="C361" s="241">
        <v>1</v>
      </c>
      <c r="D361" s="231"/>
      <c r="E361" s="230"/>
      <c r="F361" s="130"/>
      <c r="G361" s="130"/>
      <c r="H361" s="23"/>
    </row>
    <row r="362" spans="1:8" x14ac:dyDescent="0.25">
      <c r="A362" s="186" t="s">
        <v>255</v>
      </c>
      <c r="B362" s="231"/>
      <c r="C362" s="241">
        <v>1</v>
      </c>
      <c r="D362" s="231"/>
      <c r="E362" s="230"/>
      <c r="F362" s="130"/>
      <c r="G362" s="130"/>
      <c r="H362" s="23"/>
    </row>
    <row r="363" spans="1:8" x14ac:dyDescent="0.25">
      <c r="A363" s="187" t="s">
        <v>229</v>
      </c>
      <c r="B363" s="231"/>
      <c r="C363" s="241">
        <v>1</v>
      </c>
      <c r="D363" s="231"/>
      <c r="E363" s="230"/>
      <c r="F363" s="130"/>
      <c r="G363" s="130"/>
      <c r="H363" s="23"/>
    </row>
    <row r="364" spans="1:8" x14ac:dyDescent="0.25">
      <c r="A364" s="186" t="s">
        <v>256</v>
      </c>
      <c r="B364" s="231"/>
      <c r="C364" s="241">
        <v>1</v>
      </c>
      <c r="D364" s="231"/>
      <c r="E364" s="230"/>
      <c r="F364" s="130"/>
      <c r="G364" s="130"/>
      <c r="H364" s="23"/>
    </row>
    <row r="365" spans="1:8" x14ac:dyDescent="0.25">
      <c r="A365" s="187" t="s">
        <v>258</v>
      </c>
      <c r="B365" s="231"/>
      <c r="C365" s="241">
        <v>1</v>
      </c>
      <c r="D365" s="231"/>
      <c r="E365" s="230"/>
      <c r="F365" s="130"/>
      <c r="G365" s="130"/>
      <c r="H365" s="23"/>
    </row>
    <row r="366" spans="1:8" x14ac:dyDescent="0.25">
      <c r="A366" s="186" t="s">
        <v>259</v>
      </c>
      <c r="B366" s="231"/>
      <c r="C366" s="241">
        <v>1</v>
      </c>
      <c r="D366" s="231"/>
      <c r="E366" s="230"/>
      <c r="F366" s="130"/>
      <c r="G366" s="130"/>
      <c r="H366" s="23"/>
    </row>
    <row r="367" spans="1:8" x14ac:dyDescent="0.25">
      <c r="A367" s="186" t="s">
        <v>207</v>
      </c>
      <c r="B367" s="231"/>
      <c r="C367" s="241">
        <v>1</v>
      </c>
      <c r="D367" s="231"/>
      <c r="E367" s="230"/>
      <c r="F367" s="130"/>
      <c r="G367" s="130"/>
      <c r="H367" s="23"/>
    </row>
    <row r="368" spans="1:8" x14ac:dyDescent="0.25">
      <c r="A368" s="186" t="s">
        <v>260</v>
      </c>
      <c r="B368" s="231"/>
      <c r="C368" s="241">
        <v>1</v>
      </c>
      <c r="D368" s="231"/>
      <c r="E368" s="230"/>
      <c r="F368" s="130"/>
      <c r="G368" s="130"/>
      <c r="H368" s="23"/>
    </row>
    <row r="369" spans="1:8" x14ac:dyDescent="0.25">
      <c r="A369" s="186" t="s">
        <v>261</v>
      </c>
      <c r="B369" s="231"/>
      <c r="C369" s="241">
        <v>1</v>
      </c>
      <c r="D369" s="231"/>
      <c r="E369" s="230"/>
      <c r="F369" s="130"/>
      <c r="G369" s="130"/>
      <c r="H369" s="23"/>
    </row>
    <row r="370" spans="1:8" x14ac:dyDescent="0.25">
      <c r="A370" s="186" t="s">
        <v>262</v>
      </c>
      <c r="B370" s="231"/>
      <c r="C370" s="241">
        <v>1</v>
      </c>
      <c r="D370" s="231"/>
      <c r="E370" s="230"/>
      <c r="F370" s="130"/>
      <c r="G370" s="130"/>
      <c r="H370" s="23"/>
    </row>
    <row r="371" spans="1:8" x14ac:dyDescent="0.25">
      <c r="A371" s="187" t="s">
        <v>257</v>
      </c>
      <c r="B371" s="231"/>
      <c r="C371" s="241">
        <v>1</v>
      </c>
      <c r="D371" s="231"/>
      <c r="E371" s="230"/>
      <c r="F371" s="130"/>
      <c r="G371" s="130"/>
      <c r="H371" s="23"/>
    </row>
    <row r="372" spans="1:8" x14ac:dyDescent="0.25">
      <c r="A372" s="3" t="s">
        <v>4</v>
      </c>
      <c r="B372" s="64"/>
      <c r="C372" s="64"/>
      <c r="D372" s="64"/>
      <c r="E372" s="64"/>
      <c r="F372" s="64"/>
      <c r="G372" s="64"/>
      <c r="H372" s="8">
        <f>SUM(B358:D371)</f>
        <v>14</v>
      </c>
    </row>
    <row r="373" spans="1:8" x14ac:dyDescent="0.25">
      <c r="A373" s="221" t="s">
        <v>5</v>
      </c>
      <c r="B373" s="32"/>
      <c r="C373" s="32"/>
      <c r="D373" s="32"/>
      <c r="E373" s="32"/>
      <c r="F373" s="32"/>
      <c r="G373" s="32"/>
      <c r="H373" s="81">
        <f>H372/(COUNT(B358:E371)*2)</f>
        <v>0.5</v>
      </c>
    </row>
    <row r="374" spans="1:8" ht="16.5" x14ac:dyDescent="0.3">
      <c r="A374" s="215"/>
      <c r="B374" s="50"/>
      <c r="C374" s="50"/>
      <c r="D374" s="50"/>
      <c r="E374" s="50"/>
      <c r="F374" s="129"/>
      <c r="G374" s="129"/>
      <c r="H374" s="137"/>
    </row>
    <row r="375" spans="1:8" x14ac:dyDescent="0.25">
      <c r="A375" s="210"/>
      <c r="B375" s="211"/>
      <c r="C375" s="211"/>
      <c r="D375" s="211"/>
      <c r="E375" s="211"/>
      <c r="F375" s="211"/>
      <c r="G375" s="211"/>
      <c r="H375" s="212"/>
    </row>
    <row r="376" spans="1:8" x14ac:dyDescent="0.25">
      <c r="A376" s="213" t="s">
        <v>99</v>
      </c>
      <c r="B376" s="412"/>
      <c r="C376" s="413"/>
      <c r="D376" s="413"/>
      <c r="E376" s="413"/>
      <c r="F376" s="413"/>
      <c r="G376" s="414"/>
      <c r="H376" s="184">
        <f>SUM(H372,H352,H339,H318)/(COUNT(B307:E317,B326:E338,B347:E351,B358:E371)*2)</f>
        <v>0.5</v>
      </c>
    </row>
    <row r="377" spans="1:8" x14ac:dyDescent="0.25">
      <c r="A377" s="85" t="s">
        <v>100</v>
      </c>
      <c r="B377" s="86"/>
      <c r="C377" s="87"/>
      <c r="D377" s="88"/>
      <c r="E377" s="87"/>
      <c r="F377" s="87"/>
      <c r="G377" s="87"/>
      <c r="H377" s="125">
        <v>0</v>
      </c>
    </row>
    <row r="378" spans="1:8" x14ac:dyDescent="0.25">
      <c r="A378" s="94" t="s">
        <v>102</v>
      </c>
      <c r="B378" s="93"/>
      <c r="C378" s="93"/>
      <c r="D378" s="93"/>
      <c r="E378" s="93"/>
      <c r="F378" s="93"/>
      <c r="G378" s="93"/>
      <c r="H378" s="185">
        <f>H376-H377</f>
        <v>0.5</v>
      </c>
    </row>
    <row r="379" spans="1:8" x14ac:dyDescent="0.25">
      <c r="A379" s="207"/>
      <c r="B379" s="208"/>
      <c r="C379" s="208"/>
      <c r="D379" s="208"/>
      <c r="E379" s="208"/>
      <c r="F379" s="208"/>
      <c r="G379" s="208"/>
      <c r="H379" s="209"/>
    </row>
    <row r="380" spans="1:8" ht="17.25" x14ac:dyDescent="0.25">
      <c r="A380" s="79"/>
      <c r="B380" s="24"/>
      <c r="C380" s="24"/>
      <c r="D380" s="24"/>
      <c r="E380" s="24"/>
      <c r="F380" s="24"/>
      <c r="G380" s="24"/>
      <c r="H380" s="37"/>
    </row>
    <row r="381" spans="1:8" x14ac:dyDescent="0.25">
      <c r="A381" s="103" t="s">
        <v>128</v>
      </c>
      <c r="B381" s="174"/>
      <c r="C381" s="175"/>
      <c r="D381" s="175"/>
      <c r="E381" s="175"/>
      <c r="F381" s="175"/>
      <c r="G381" s="175"/>
      <c r="H381" s="126">
        <f>SUM(H78,H89,H106,H115,H123,H131,H139,H148,H158,H183,H195,H207,H216,H243,H258,H271,H279,H296,H318,H339,H352,H372)/(COUNT(B74:E77,B83:E88,B96:E105,B112:E114,B121:E122,B129:E130,B137:E138,B144:E147,B154:E157,B172:E182,B189:E194,B201:E206,B214:E215,B229:E242,B249:E257,B264:E270,B277:E278,B290:E295,B307:E317,B326:E338,B347:E351,B358:E371)*2)</f>
        <v>0.49645390070921985</v>
      </c>
    </row>
    <row r="382" spans="1:8" x14ac:dyDescent="0.25">
      <c r="A382" s="103" t="s">
        <v>129</v>
      </c>
      <c r="B382" s="174"/>
      <c r="C382" s="175"/>
      <c r="D382" s="175"/>
      <c r="E382" s="175"/>
      <c r="F382" s="175"/>
      <c r="G382" s="175"/>
      <c r="H382" s="126">
        <v>0</v>
      </c>
    </row>
    <row r="383" spans="1:8" x14ac:dyDescent="0.25">
      <c r="A383" s="103" t="s">
        <v>102</v>
      </c>
      <c r="B383" s="176"/>
      <c r="C383" s="177"/>
      <c r="D383" s="177"/>
      <c r="E383" s="177"/>
      <c r="F383" s="177"/>
      <c r="G383" s="177"/>
      <c r="H383" s="126">
        <f>H381-H382</f>
        <v>0.49645390070921985</v>
      </c>
    </row>
    <row r="384" spans="1:8" ht="17.25" x14ac:dyDescent="0.25">
      <c r="A384" s="173"/>
      <c r="B384" s="24"/>
      <c r="C384" s="226"/>
      <c r="D384" s="24"/>
      <c r="E384" s="24"/>
      <c r="F384" s="24"/>
      <c r="G384" s="24"/>
      <c r="H384" s="37"/>
    </row>
    <row r="385" spans="1:8" ht="17.25" x14ac:dyDescent="0.25">
      <c r="A385" s="172"/>
      <c r="B385" s="24"/>
      <c r="C385" s="24"/>
      <c r="D385" s="24"/>
      <c r="E385" s="415" t="s">
        <v>103</v>
      </c>
      <c r="F385" s="416"/>
      <c r="G385" s="416"/>
      <c r="H385" s="417"/>
    </row>
    <row r="386" spans="1:8" x14ac:dyDescent="0.25">
      <c r="A386" s="418" t="s">
        <v>140</v>
      </c>
      <c r="B386" s="24"/>
      <c r="C386" s="24"/>
      <c r="D386" s="24"/>
      <c r="E386" s="178" t="s">
        <v>104</v>
      </c>
      <c r="F386" s="178"/>
      <c r="G386" s="178"/>
      <c r="H386" s="179" t="s">
        <v>105</v>
      </c>
    </row>
    <row r="387" spans="1:8" x14ac:dyDescent="0.25">
      <c r="A387" s="418"/>
      <c r="B387" s="24"/>
      <c r="C387" s="24"/>
      <c r="D387" s="24"/>
      <c r="E387" s="180" t="s">
        <v>106</v>
      </c>
      <c r="F387" s="180"/>
      <c r="G387" s="180"/>
      <c r="H387" s="181" t="s">
        <v>107</v>
      </c>
    </row>
    <row r="388" spans="1:8" x14ac:dyDescent="0.25">
      <c r="A388" s="418"/>
      <c r="B388" s="24"/>
      <c r="C388" s="24"/>
      <c r="D388" s="24"/>
      <c r="E388" s="180" t="s">
        <v>108</v>
      </c>
      <c r="F388" s="180"/>
      <c r="G388" s="180"/>
      <c r="H388" s="181" t="s">
        <v>109</v>
      </c>
    </row>
    <row r="389" spans="1:8" x14ac:dyDescent="0.25">
      <c r="A389" s="17"/>
      <c r="B389" s="24"/>
      <c r="C389" s="24"/>
      <c r="D389" s="24"/>
      <c r="E389" s="24"/>
      <c r="F389" s="24"/>
      <c r="G389" s="24"/>
      <c r="H389" s="37"/>
    </row>
    <row r="391" spans="1:8" x14ac:dyDescent="0.25">
      <c r="A391" s="419" t="s">
        <v>110</v>
      </c>
      <c r="B391" s="420"/>
      <c r="C391" s="420"/>
      <c r="D391" s="420"/>
      <c r="E391" s="420"/>
      <c r="F391" s="420"/>
      <c r="G391" s="420"/>
      <c r="H391" s="420"/>
    </row>
    <row r="393" spans="1:8" ht="15" x14ac:dyDescent="0.25">
      <c r="A393" s="397" t="s">
        <v>111</v>
      </c>
      <c r="B393" s="398"/>
      <c r="C393" s="398"/>
      <c r="D393" s="398"/>
      <c r="E393" s="398"/>
      <c r="F393" s="398"/>
      <c r="G393" s="398"/>
      <c r="H393" s="399"/>
    </row>
    <row r="394" spans="1:8" ht="17.25" x14ac:dyDescent="0.25">
      <c r="A394" s="394" t="s">
        <v>112</v>
      </c>
      <c r="B394" s="395"/>
      <c r="C394" s="395"/>
      <c r="D394" s="395"/>
      <c r="E394" s="395"/>
      <c r="F394" s="395"/>
      <c r="G394" s="395"/>
      <c r="H394" s="396"/>
    </row>
    <row r="395" spans="1:8" x14ac:dyDescent="0.25">
      <c r="A395" s="1"/>
      <c r="B395" s="1"/>
      <c r="C395" s="6"/>
      <c r="D395" s="1"/>
      <c r="E395" s="1"/>
      <c r="F395" s="1"/>
      <c r="G395" s="1"/>
      <c r="H395" s="182"/>
    </row>
    <row r="396" spans="1:8" ht="15" x14ac:dyDescent="0.25">
      <c r="A396" s="397" t="s">
        <v>113</v>
      </c>
      <c r="B396" s="398"/>
      <c r="C396" s="398"/>
      <c r="D396" s="398"/>
      <c r="E396" s="398"/>
      <c r="F396" s="398"/>
      <c r="G396" s="398"/>
      <c r="H396" s="399"/>
    </row>
    <row r="397" spans="1:8" ht="17.25" x14ac:dyDescent="0.25">
      <c r="A397" s="394" t="s">
        <v>11</v>
      </c>
      <c r="B397" s="395"/>
      <c r="C397" s="395"/>
      <c r="D397" s="395"/>
      <c r="E397" s="395"/>
      <c r="F397" s="395"/>
      <c r="G397" s="395"/>
      <c r="H397" s="396"/>
    </row>
    <row r="398" spans="1:8" ht="17.25" x14ac:dyDescent="0.25">
      <c r="A398" s="36"/>
      <c r="B398" s="4"/>
      <c r="C398" s="4"/>
      <c r="D398" s="4"/>
      <c r="E398" s="4"/>
      <c r="F398" s="4"/>
      <c r="G398" s="4"/>
      <c r="H398" s="4"/>
    </row>
    <row r="399" spans="1:8" ht="15" x14ac:dyDescent="0.25">
      <c r="A399" s="400" t="s">
        <v>114</v>
      </c>
      <c r="B399" s="401"/>
      <c r="C399" s="401"/>
      <c r="D399" s="401"/>
      <c r="E399" s="401"/>
      <c r="F399" s="401"/>
      <c r="G399" s="401"/>
      <c r="H399" s="402"/>
    </row>
    <row r="400" spans="1:8" ht="17.25" x14ac:dyDescent="0.25">
      <c r="A400" s="403" t="s">
        <v>10</v>
      </c>
      <c r="B400" s="404"/>
      <c r="C400" s="404"/>
      <c r="D400" s="404"/>
      <c r="E400" s="404"/>
      <c r="F400" s="404"/>
      <c r="G400" s="404"/>
      <c r="H400" s="405"/>
    </row>
    <row r="401" spans="1:8" ht="17.25" x14ac:dyDescent="0.25">
      <c r="A401" s="36"/>
      <c r="B401" s="4"/>
      <c r="C401" s="4"/>
      <c r="D401" s="4"/>
      <c r="E401" s="4"/>
      <c r="F401" s="4"/>
      <c r="G401" s="4"/>
      <c r="H401" s="4"/>
    </row>
    <row r="402" spans="1:8" ht="15" x14ac:dyDescent="0.25">
      <c r="A402" s="406" t="s">
        <v>115</v>
      </c>
      <c r="B402" s="407"/>
      <c r="C402" s="407"/>
      <c r="D402" s="407"/>
      <c r="E402" s="407"/>
      <c r="F402" s="407"/>
      <c r="G402" s="407"/>
      <c r="H402" s="408"/>
    </row>
    <row r="403" spans="1:8" ht="17.25" x14ac:dyDescent="0.25">
      <c r="A403" s="409" t="s">
        <v>9</v>
      </c>
      <c r="B403" s="410"/>
      <c r="C403" s="410"/>
      <c r="D403" s="410"/>
      <c r="E403" s="410"/>
      <c r="F403" s="410"/>
      <c r="G403" s="410"/>
      <c r="H403" s="411"/>
    </row>
    <row r="404" spans="1:8" ht="17.25" x14ac:dyDescent="0.25">
      <c r="A404" s="36"/>
      <c r="B404" s="4"/>
      <c r="C404" s="4"/>
      <c r="D404" s="4"/>
      <c r="E404" s="4"/>
      <c r="F404" s="4"/>
      <c r="G404" s="4"/>
      <c r="H404" s="95"/>
    </row>
    <row r="405" spans="1:8" ht="15" x14ac:dyDescent="0.25">
      <c r="A405" s="400" t="s">
        <v>116</v>
      </c>
      <c r="B405" s="401"/>
      <c r="C405" s="401"/>
      <c r="D405" s="401"/>
      <c r="E405" s="401"/>
      <c r="F405" s="401"/>
      <c r="G405" s="401"/>
      <c r="H405" s="402"/>
    </row>
    <row r="406" spans="1:8" ht="17.25" x14ac:dyDescent="0.25">
      <c r="A406" s="403" t="s">
        <v>8</v>
      </c>
      <c r="B406" s="404"/>
      <c r="C406" s="404"/>
      <c r="D406" s="404"/>
      <c r="E406" s="404"/>
      <c r="F406" s="404"/>
      <c r="G406" s="404"/>
      <c r="H406" s="405"/>
    </row>
    <row r="407" spans="1:8" ht="17.25" x14ac:dyDescent="0.25">
      <c r="A407" s="172"/>
      <c r="B407" s="24"/>
      <c r="C407" s="24"/>
      <c r="D407" s="24"/>
      <c r="E407" s="24"/>
      <c r="F407" s="24"/>
      <c r="G407" s="24"/>
      <c r="H407" s="37"/>
    </row>
    <row r="446" spans="2:9" x14ac:dyDescent="0.25">
      <c r="B446" s="11"/>
      <c r="D446" s="11"/>
      <c r="E446" s="11"/>
      <c r="F446" s="11"/>
      <c r="G446" s="11"/>
      <c r="H446" s="26"/>
      <c r="I446" s="11"/>
    </row>
    <row r="451" spans="1:8" x14ac:dyDescent="0.25">
      <c r="A451" s="11"/>
    </row>
    <row r="457" spans="1:8" x14ac:dyDescent="0.25">
      <c r="H457" s="31"/>
    </row>
  </sheetData>
  <sheetProtection formatCells="0" formatColumns="0" formatRows="0" insertColumns="0" insertRows="0" selectLockedCells="1"/>
  <mergeCells count="45">
    <mergeCell ref="F305:G305"/>
    <mergeCell ref="F324:G324"/>
    <mergeCell ref="F345:G345"/>
    <mergeCell ref="F356:G356"/>
    <mergeCell ref="A393:H393"/>
    <mergeCell ref="B376:G376"/>
    <mergeCell ref="E385:H385"/>
    <mergeCell ref="A386:A388"/>
    <mergeCell ref="A391:H391"/>
    <mergeCell ref="A394:H394"/>
    <mergeCell ref="A396:H396"/>
    <mergeCell ref="A405:H405"/>
    <mergeCell ref="A406:H406"/>
    <mergeCell ref="A397:H397"/>
    <mergeCell ref="A399:H399"/>
    <mergeCell ref="A400:H400"/>
    <mergeCell ref="A402:H402"/>
    <mergeCell ref="A403:H403"/>
    <mergeCell ref="B288:E288"/>
    <mergeCell ref="F288:G288"/>
    <mergeCell ref="A297:G297"/>
    <mergeCell ref="F135:G135"/>
    <mergeCell ref="F142:G142"/>
    <mergeCell ref="F152:G152"/>
    <mergeCell ref="F170:G170"/>
    <mergeCell ref="F187:G187"/>
    <mergeCell ref="F199:G199"/>
    <mergeCell ref="F262:G262"/>
    <mergeCell ref="F227:G227"/>
    <mergeCell ref="F247:G247"/>
    <mergeCell ref="F275:G275"/>
    <mergeCell ref="F212:G212"/>
    <mergeCell ref="F119:G119"/>
    <mergeCell ref="F127:G127"/>
    <mergeCell ref="A8:I8"/>
    <mergeCell ref="A10:I10"/>
    <mergeCell ref="A11:I11"/>
    <mergeCell ref="D14:G14"/>
    <mergeCell ref="D15:G15"/>
    <mergeCell ref="F72:G72"/>
    <mergeCell ref="F110:G110"/>
    <mergeCell ref="F81:G81"/>
    <mergeCell ref="F94:G94"/>
    <mergeCell ref="D17:H17"/>
    <mergeCell ref="A19:I19"/>
  </mergeCells>
  <pageMargins left="0.39370078740157483" right="0.19685039370078741" top="0.39370078740157483" bottom="0.39370078740157483" header="0.51181102362204722" footer="0.51181102362204722"/>
  <pageSetup paperSize="9" scale="45" fitToHeight="5" orientation="portrait" r:id="rId1"/>
  <headerFooter alignWithMargins="0">
    <oddHeader>&amp;R&amp;"Century Gothic,Normal"&amp;9Quali-Consult</oddHeader>
    <oddFooter>&amp;R&amp;8page &amp;P</oddFooter>
  </headerFooter>
  <rowBreaks count="4" manualBreakCount="4">
    <brk id="82" max="9" man="1"/>
    <brk id="176" max="9" man="1"/>
    <brk id="273" max="9" man="1"/>
    <brk id="389" max="9" man="1"/>
  </rowBreaks>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topLeftCell="A105" zoomScaleNormal="100" zoomScaleSheetLayoutView="100" workbookViewId="0">
      <selection activeCell="A74" sqref="A74"/>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378" t="s">
        <v>164</v>
      </c>
      <c r="B8" s="378"/>
      <c r="C8" s="378"/>
      <c r="D8" s="378"/>
      <c r="E8" s="378"/>
      <c r="F8" s="378"/>
      <c r="G8" s="378"/>
      <c r="H8" s="378"/>
      <c r="I8" s="378"/>
    </row>
    <row r="9" spans="1:9" ht="15.75" customHeight="1" x14ac:dyDescent="0.5">
      <c r="A9" s="147"/>
      <c r="B9" s="276"/>
      <c r="C9" s="276"/>
      <c r="D9" s="309"/>
      <c r="E9" s="277"/>
      <c r="F9" s="277"/>
      <c r="G9" s="276"/>
      <c r="H9" s="147"/>
      <c r="I9" s="147"/>
    </row>
    <row r="10" spans="1:9" ht="25.5" x14ac:dyDescent="0.35">
      <c r="A10" s="378" t="s">
        <v>168</v>
      </c>
      <c r="B10" s="378"/>
      <c r="C10" s="378"/>
      <c r="D10" s="378"/>
      <c r="E10" s="378"/>
      <c r="F10" s="378"/>
      <c r="G10" s="378"/>
      <c r="H10" s="378"/>
      <c r="I10" s="378"/>
    </row>
    <row r="11" spans="1:9" ht="18" x14ac:dyDescent="0.25">
      <c r="A11" s="379"/>
      <c r="B11" s="380"/>
      <c r="C11" s="380"/>
      <c r="D11" s="380"/>
      <c r="E11" s="380"/>
      <c r="F11" s="380"/>
      <c r="G11" s="380"/>
      <c r="H11" s="380"/>
      <c r="I11" s="380"/>
    </row>
    <row r="12" spans="1:9" x14ac:dyDescent="0.25">
      <c r="A12" s="147"/>
      <c r="B12" s="276"/>
      <c r="C12" s="276"/>
      <c r="D12" s="276"/>
      <c r="E12" s="276"/>
      <c r="F12" s="276"/>
      <c r="G12" s="276"/>
      <c r="H12" s="147"/>
      <c r="I12" s="147"/>
    </row>
    <row r="13" spans="1:9" ht="15" x14ac:dyDescent="0.25">
      <c r="A13" s="195" t="s">
        <v>30</v>
      </c>
      <c r="B13" s="332" t="s">
        <v>270</v>
      </c>
      <c r="C13" s="278"/>
      <c r="D13" s="278"/>
      <c r="E13" s="278"/>
      <c r="F13" s="198"/>
      <c r="G13" s="197"/>
      <c r="H13" s="1"/>
    </row>
    <row r="14" spans="1:9" ht="15" x14ac:dyDescent="0.25">
      <c r="A14" s="195" t="s">
        <v>25</v>
      </c>
      <c r="B14" s="381">
        <v>42740</v>
      </c>
      <c r="C14" s="381"/>
      <c r="D14" s="381"/>
      <c r="E14" s="381"/>
      <c r="F14" s="199"/>
      <c r="G14" s="197"/>
      <c r="H14" s="1"/>
    </row>
    <row r="15" spans="1:9" ht="15" x14ac:dyDescent="0.25">
      <c r="A15" s="195" t="s">
        <v>7</v>
      </c>
      <c r="B15" s="381">
        <v>42681</v>
      </c>
      <c r="C15" s="381"/>
      <c r="D15" s="381"/>
      <c r="E15" s="381"/>
      <c r="F15" s="199"/>
      <c r="G15" s="197"/>
      <c r="H15" s="1"/>
    </row>
    <row r="16" spans="1:9" ht="15" x14ac:dyDescent="0.25">
      <c r="A16" s="195" t="s">
        <v>26</v>
      </c>
      <c r="B16" s="271" t="s">
        <v>360</v>
      </c>
      <c r="C16" s="279"/>
      <c r="D16" s="279"/>
      <c r="E16" s="279"/>
      <c r="F16" s="197"/>
      <c r="G16" s="197"/>
      <c r="H16" s="1"/>
    </row>
    <row r="17" spans="1:9" ht="15" x14ac:dyDescent="0.25">
      <c r="A17" s="195" t="s">
        <v>27</v>
      </c>
      <c r="B17" s="197" t="s">
        <v>287</v>
      </c>
      <c r="C17" s="197"/>
      <c r="D17" s="197"/>
      <c r="E17" s="197"/>
      <c r="F17" s="197"/>
      <c r="G17" s="197"/>
      <c r="H17" s="1"/>
    </row>
    <row r="18" spans="1:9" ht="15" x14ac:dyDescent="0.25">
      <c r="A18" s="147"/>
      <c r="B18" s="326"/>
      <c r="C18" s="280"/>
      <c r="D18" s="280"/>
      <c r="E18" s="280"/>
      <c r="F18" s="280"/>
      <c r="G18" s="280"/>
      <c r="H18" s="151"/>
      <c r="I18" s="147"/>
    </row>
    <row r="19" spans="1:9" ht="15" x14ac:dyDescent="0.25">
      <c r="A19" s="384" t="s">
        <v>288</v>
      </c>
      <c r="B19" s="385"/>
      <c r="C19" s="385"/>
      <c r="D19" s="385"/>
      <c r="E19" s="385"/>
      <c r="F19" s="385"/>
      <c r="G19" s="385"/>
      <c r="H19" s="385"/>
      <c r="I19" s="385"/>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f>H381</f>
        <v>0.77833333333333332</v>
      </c>
      <c r="B24" s="302">
        <f>100%-A24</f>
        <v>0.22166666666666668</v>
      </c>
      <c r="C24" s="276"/>
      <c r="D24" s="302">
        <f>H163</f>
        <v>0.7857142857142857</v>
      </c>
      <c r="E24" s="302">
        <f>100%-D24</f>
        <v>0.2142857142857143</v>
      </c>
      <c r="F24" s="276"/>
      <c r="G24" s="276"/>
      <c r="H24" s="147"/>
      <c r="I24" s="147"/>
    </row>
    <row r="25" spans="1:9" x14ac:dyDescent="0.25">
      <c r="B25" s="276"/>
      <c r="C25" s="276"/>
      <c r="D25" s="302">
        <f>H221</f>
        <v>0.88095238095238093</v>
      </c>
      <c r="E25" s="302">
        <f>100%-D25</f>
        <v>0.11904761904761907</v>
      </c>
      <c r="F25" s="276"/>
      <c r="G25" s="276"/>
      <c r="H25" s="147"/>
      <c r="I25" s="147"/>
    </row>
    <row r="26" spans="1:9" x14ac:dyDescent="0.25">
      <c r="B26" s="276"/>
      <c r="C26" s="276"/>
      <c r="D26" s="302">
        <f>H284</f>
        <v>0.71809523809523812</v>
      </c>
      <c r="E26" s="303">
        <f>100%-D26</f>
        <v>0.28190476190476188</v>
      </c>
      <c r="F26" s="276"/>
      <c r="G26" s="276"/>
      <c r="H26" s="147"/>
      <c r="I26" s="147"/>
    </row>
    <row r="27" spans="1:9" x14ac:dyDescent="0.25">
      <c r="B27" s="276"/>
      <c r="C27" s="276"/>
      <c r="D27" s="310">
        <f>H301</f>
        <v>0.69</v>
      </c>
      <c r="E27" s="304">
        <f>100%-D27</f>
        <v>0.31000000000000005</v>
      </c>
      <c r="F27" s="282"/>
      <c r="G27" s="282"/>
      <c r="H27" s="159"/>
      <c r="I27" s="147"/>
    </row>
    <row r="28" spans="1:9" x14ac:dyDescent="0.25">
      <c r="B28" s="276"/>
      <c r="C28" s="276"/>
      <c r="D28" s="311">
        <f>H376</f>
        <v>0.86486486486486491</v>
      </c>
      <c r="E28" s="304">
        <f>100%-D28</f>
        <v>0.13513513513513509</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355</v>
      </c>
      <c r="G73" s="131" t="s">
        <v>145</v>
      </c>
      <c r="H73" s="23" t="s">
        <v>3</v>
      </c>
    </row>
    <row r="74" spans="1:8" ht="110.25" customHeight="1" x14ac:dyDescent="0.3">
      <c r="A74" s="186" t="s">
        <v>124</v>
      </c>
      <c r="B74" s="51">
        <v>0</v>
      </c>
      <c r="C74" s="51"/>
      <c r="D74" s="51"/>
      <c r="E74" s="255"/>
      <c r="F74" s="338" t="s">
        <v>163</v>
      </c>
      <c r="G74" s="338" t="s">
        <v>163</v>
      </c>
      <c r="H74" s="144" t="s">
        <v>361</v>
      </c>
    </row>
    <row r="75" spans="1:8" ht="60" customHeight="1" x14ac:dyDescent="0.3">
      <c r="A75" s="186" t="s">
        <v>165</v>
      </c>
      <c r="B75" s="51"/>
      <c r="C75" s="51">
        <v>1</v>
      </c>
      <c r="D75" s="51"/>
      <c r="E75" s="255"/>
      <c r="F75" s="338"/>
      <c r="G75" s="338" t="s">
        <v>163</v>
      </c>
      <c r="H75" s="136" t="s">
        <v>329</v>
      </c>
    </row>
    <row r="76" spans="1:8" ht="69.75" customHeight="1" x14ac:dyDescent="0.3">
      <c r="A76" s="186" t="s">
        <v>31</v>
      </c>
      <c r="B76" s="51"/>
      <c r="C76" s="51">
        <v>1</v>
      </c>
      <c r="D76" s="51"/>
      <c r="E76" s="255"/>
      <c r="F76" s="338"/>
      <c r="G76" s="338" t="s">
        <v>163</v>
      </c>
      <c r="H76" s="136" t="s">
        <v>319</v>
      </c>
    </row>
    <row r="77" spans="1:8" ht="40.5" x14ac:dyDescent="0.3">
      <c r="A77" s="186" t="s">
        <v>32</v>
      </c>
      <c r="B77" s="51"/>
      <c r="C77" s="51">
        <v>1</v>
      </c>
      <c r="D77" s="51"/>
      <c r="E77" s="255"/>
      <c r="F77" s="338"/>
      <c r="G77" s="338" t="s">
        <v>163</v>
      </c>
      <c r="H77" s="136" t="s">
        <v>356</v>
      </c>
    </row>
    <row r="78" spans="1:8" ht="13.5" customHeight="1" x14ac:dyDescent="0.25">
      <c r="A78" s="68" t="s">
        <v>4</v>
      </c>
      <c r="B78" s="44"/>
      <c r="C78" s="44"/>
      <c r="D78" s="44"/>
      <c r="E78" s="44"/>
      <c r="F78" s="44"/>
      <c r="G78" s="44"/>
      <c r="H78" s="8">
        <f>SUM(B74:D77)</f>
        <v>3</v>
      </c>
    </row>
    <row r="79" spans="1:8" x14ac:dyDescent="0.25">
      <c r="A79" s="221" t="s">
        <v>5</v>
      </c>
      <c r="B79" s="45"/>
      <c r="C79" s="45"/>
      <c r="D79" s="45"/>
      <c r="E79" s="45"/>
      <c r="F79" s="45"/>
      <c r="G79" s="45"/>
      <c r="H79" s="33">
        <f>H78/(COUNT(B74:E77)*2)</f>
        <v>0.375</v>
      </c>
    </row>
    <row r="80" spans="1:8" x14ac:dyDescent="0.25">
      <c r="A80" s="4"/>
      <c r="H80" s="48"/>
    </row>
    <row r="81" spans="1:9" ht="15" x14ac:dyDescent="0.25">
      <c r="A81" s="70" t="s">
        <v>64</v>
      </c>
      <c r="B81" s="333" t="s">
        <v>1</v>
      </c>
      <c r="C81" s="319"/>
      <c r="D81" s="314"/>
      <c r="E81" s="219"/>
      <c r="F81" s="382" t="s">
        <v>146</v>
      </c>
      <c r="G81" s="382"/>
      <c r="H81" s="26"/>
      <c r="I81" s="11"/>
    </row>
    <row r="82" spans="1:9" x14ac:dyDescent="0.25">
      <c r="A82" s="4"/>
      <c r="B82" s="39">
        <v>0</v>
      </c>
      <c r="C82" s="40">
        <v>1</v>
      </c>
      <c r="D82" s="38">
        <v>2</v>
      </c>
      <c r="E82" s="22" t="s">
        <v>2</v>
      </c>
      <c r="F82" s="131" t="s">
        <v>147</v>
      </c>
      <c r="G82" s="131" t="s">
        <v>145</v>
      </c>
      <c r="H82" s="23" t="s">
        <v>3</v>
      </c>
    </row>
    <row r="83" spans="1:9" ht="18" customHeight="1" x14ac:dyDescent="0.3">
      <c r="A83" s="186" t="s">
        <v>33</v>
      </c>
      <c r="B83" s="51"/>
      <c r="C83" s="51">
        <v>1</v>
      </c>
      <c r="D83" s="51"/>
      <c r="E83" s="51"/>
      <c r="F83" s="133"/>
      <c r="G83" s="133" t="s">
        <v>163</v>
      </c>
      <c r="H83" s="137" t="s">
        <v>314</v>
      </c>
    </row>
    <row r="84" spans="1:9" ht="17.25" customHeight="1" x14ac:dyDescent="0.3">
      <c r="A84" s="186" t="s">
        <v>34</v>
      </c>
      <c r="B84" s="51"/>
      <c r="C84" s="51"/>
      <c r="D84" s="51">
        <v>2</v>
      </c>
      <c r="E84" s="51"/>
      <c r="F84" s="133"/>
      <c r="G84" s="133"/>
      <c r="H84" s="137" t="s">
        <v>305</v>
      </c>
    </row>
    <row r="85" spans="1:9" ht="27" x14ac:dyDescent="0.3">
      <c r="A85" s="187" t="s">
        <v>35</v>
      </c>
      <c r="B85" s="51"/>
      <c r="C85" s="51">
        <v>1</v>
      </c>
      <c r="D85" s="51"/>
      <c r="E85" s="51"/>
      <c r="F85" s="133" t="s">
        <v>163</v>
      </c>
      <c r="G85" s="133"/>
      <c r="H85" s="145" t="s">
        <v>299</v>
      </c>
    </row>
    <row r="86" spans="1:9" ht="16.5" customHeight="1" x14ac:dyDescent="0.3">
      <c r="A86" s="67" t="s">
        <v>161</v>
      </c>
      <c r="B86" s="51"/>
      <c r="C86" s="51">
        <v>1</v>
      </c>
      <c r="D86" s="51"/>
      <c r="E86" s="306"/>
      <c r="F86" s="133" t="s">
        <v>163</v>
      </c>
      <c r="G86" s="262"/>
      <c r="H86" s="137" t="s">
        <v>315</v>
      </c>
    </row>
    <row r="87" spans="1:9" ht="16.5" x14ac:dyDescent="0.3">
      <c r="A87" s="186" t="s">
        <v>160</v>
      </c>
      <c r="B87" s="51"/>
      <c r="C87" s="51"/>
      <c r="D87" s="51">
        <v>2</v>
      </c>
      <c r="E87" s="51"/>
      <c r="F87" s="133"/>
      <c r="G87" s="133"/>
      <c r="H87" s="137"/>
    </row>
    <row r="88" spans="1:9" ht="16.5" x14ac:dyDescent="0.3">
      <c r="A88" s="186" t="s">
        <v>36</v>
      </c>
      <c r="B88" s="51"/>
      <c r="C88" s="320"/>
      <c r="D88" s="51">
        <v>2</v>
      </c>
      <c r="E88" s="51"/>
      <c r="F88" s="133"/>
      <c r="G88" s="133"/>
      <c r="H88" s="137"/>
    </row>
    <row r="89" spans="1:9" x14ac:dyDescent="0.25">
      <c r="A89" s="3" t="s">
        <v>4</v>
      </c>
      <c r="B89" s="44"/>
      <c r="C89" s="44"/>
      <c r="D89" s="44"/>
      <c r="E89" s="44"/>
      <c r="F89" s="44"/>
      <c r="G89" s="44"/>
      <c r="H89" s="8">
        <f>SUM(B83:D88)</f>
        <v>9</v>
      </c>
    </row>
    <row r="90" spans="1:9" x14ac:dyDescent="0.25">
      <c r="A90" s="221" t="s">
        <v>5</v>
      </c>
      <c r="B90" s="45"/>
      <c r="C90" s="45"/>
      <c r="D90" s="45"/>
      <c r="E90" s="45"/>
      <c r="F90" s="45"/>
      <c r="G90" s="45"/>
      <c r="H90" s="34">
        <f>H89/(COUNT(B83:E88)*2)</f>
        <v>0.75</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219"/>
      <c r="F94" s="382" t="s">
        <v>146</v>
      </c>
      <c r="G94" s="382"/>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1"/>
      <c r="C96" s="51"/>
      <c r="D96" s="51">
        <v>2</v>
      </c>
      <c r="E96" s="51"/>
      <c r="F96" s="133"/>
      <c r="G96" s="133"/>
      <c r="H96" s="429" t="s">
        <v>357</v>
      </c>
    </row>
    <row r="97" spans="1:9" ht="16.5" customHeight="1" x14ac:dyDescent="0.3">
      <c r="A97" s="186" t="s">
        <v>38</v>
      </c>
      <c r="B97" s="51"/>
      <c r="C97" s="51"/>
      <c r="D97" s="51">
        <v>2</v>
      </c>
      <c r="E97" s="51"/>
      <c r="F97" s="133"/>
      <c r="G97" s="133"/>
      <c r="H97" s="430"/>
    </row>
    <row r="98" spans="1:9" ht="16.5" customHeight="1" x14ac:dyDescent="0.3">
      <c r="A98" s="186" t="s">
        <v>39</v>
      </c>
      <c r="B98" s="51"/>
      <c r="C98" s="51"/>
      <c r="D98" s="51">
        <v>2</v>
      </c>
      <c r="E98" s="51"/>
      <c r="F98" s="133"/>
      <c r="G98" s="133"/>
      <c r="H98" s="430"/>
    </row>
    <row r="99" spans="1:9" ht="16.5" customHeight="1" x14ac:dyDescent="0.3">
      <c r="A99" s="187" t="s">
        <v>40</v>
      </c>
      <c r="B99" s="307"/>
      <c r="C99" s="51"/>
      <c r="D99" s="307">
        <v>2</v>
      </c>
      <c r="E99" s="307"/>
      <c r="F99" s="133"/>
      <c r="G99" s="133"/>
      <c r="H99" s="430"/>
    </row>
    <row r="100" spans="1:9" ht="16.5" x14ac:dyDescent="0.3">
      <c r="A100" s="186" t="s">
        <v>159</v>
      </c>
      <c r="B100" s="51"/>
      <c r="C100" s="51">
        <v>1</v>
      </c>
      <c r="D100" s="51"/>
      <c r="E100" s="308"/>
      <c r="F100" s="133" t="s">
        <v>163</v>
      </c>
      <c r="G100" s="262"/>
      <c r="H100" s="431"/>
    </row>
    <row r="101" spans="1:9" ht="18" customHeight="1" x14ac:dyDescent="0.3">
      <c r="A101" s="186" t="s">
        <v>41</v>
      </c>
      <c r="B101" s="51"/>
      <c r="C101" s="51">
        <v>1</v>
      </c>
      <c r="D101" s="51"/>
      <c r="E101" s="51"/>
      <c r="F101" s="133" t="s">
        <v>163</v>
      </c>
      <c r="G101" s="133"/>
      <c r="H101" s="143" t="s">
        <v>316</v>
      </c>
      <c r="I101" s="263" t="s">
        <v>289</v>
      </c>
    </row>
    <row r="102" spans="1:9" ht="27" customHeight="1" x14ac:dyDescent="0.3">
      <c r="A102" s="186" t="s">
        <v>42</v>
      </c>
      <c r="B102" s="51"/>
      <c r="C102" s="51">
        <v>1</v>
      </c>
      <c r="D102" s="51"/>
      <c r="E102" s="51"/>
      <c r="F102" s="133" t="s">
        <v>163</v>
      </c>
      <c r="G102" s="133"/>
      <c r="H102" s="143" t="s">
        <v>291</v>
      </c>
    </row>
    <row r="103" spans="1:9" ht="16.5" x14ac:dyDescent="0.3">
      <c r="A103" s="186" t="s">
        <v>43</v>
      </c>
      <c r="B103" s="51"/>
      <c r="C103" s="51">
        <v>1</v>
      </c>
      <c r="D103" s="51"/>
      <c r="E103" s="51"/>
      <c r="F103" s="133" t="s">
        <v>163</v>
      </c>
      <c r="G103" s="133"/>
      <c r="H103" s="143" t="s">
        <v>292</v>
      </c>
    </row>
    <row r="104" spans="1:9" ht="16.5" customHeight="1" x14ac:dyDescent="0.3">
      <c r="A104" s="186" t="s">
        <v>44</v>
      </c>
      <c r="B104" s="51"/>
      <c r="C104" s="51"/>
      <c r="D104" s="51">
        <v>2</v>
      </c>
      <c r="E104" s="51"/>
      <c r="F104" s="133"/>
      <c r="G104" s="133"/>
      <c r="H104" s="143"/>
    </row>
    <row r="105" spans="1:9" ht="28.5" customHeight="1" x14ac:dyDescent="0.3">
      <c r="A105" s="186" t="s">
        <v>45</v>
      </c>
      <c r="B105" s="51"/>
      <c r="C105" s="51">
        <v>1</v>
      </c>
      <c r="D105" s="51"/>
      <c r="E105" s="51"/>
      <c r="F105" s="133" t="s">
        <v>163</v>
      </c>
      <c r="G105" s="133" t="s">
        <v>163</v>
      </c>
      <c r="H105" s="143" t="s">
        <v>327</v>
      </c>
    </row>
    <row r="106" spans="1:9" x14ac:dyDescent="0.25">
      <c r="A106" s="3" t="s">
        <v>4</v>
      </c>
      <c r="B106" s="44"/>
      <c r="C106" s="44"/>
      <c r="D106" s="44"/>
      <c r="E106" s="44"/>
      <c r="F106" s="44"/>
      <c r="G106" s="44"/>
      <c r="H106" s="8">
        <f>SUM(B96:D105)</f>
        <v>15</v>
      </c>
    </row>
    <row r="107" spans="1:9" x14ac:dyDescent="0.25">
      <c r="A107" s="35" t="s">
        <v>5</v>
      </c>
      <c r="B107" s="45"/>
      <c r="C107" s="45"/>
      <c r="D107" s="45"/>
      <c r="E107" s="45"/>
      <c r="F107" s="45"/>
      <c r="G107" s="45"/>
      <c r="H107" s="34">
        <f>H106/(COUNT(B96:E105)*2)</f>
        <v>0.75</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219"/>
      <c r="F110" s="382" t="s">
        <v>146</v>
      </c>
      <c r="G110" s="382"/>
      <c r="H110" s="100"/>
      <c r="I110" s="11"/>
    </row>
    <row r="111" spans="1:9" x14ac:dyDescent="0.25">
      <c r="A111" s="1"/>
      <c r="B111" s="39">
        <v>0</v>
      </c>
      <c r="C111" s="40">
        <v>1</v>
      </c>
      <c r="D111" s="38">
        <v>2</v>
      </c>
      <c r="E111" s="22" t="s">
        <v>2</v>
      </c>
      <c r="F111" s="131" t="s">
        <v>147</v>
      </c>
      <c r="G111" s="131" t="s">
        <v>145</v>
      </c>
      <c r="H111" s="23"/>
    </row>
    <row r="112" spans="1:9" ht="16.5" customHeight="1" x14ac:dyDescent="0.3">
      <c r="A112" s="189" t="s">
        <v>54</v>
      </c>
      <c r="B112" s="51"/>
      <c r="C112" s="51"/>
      <c r="D112" s="51"/>
      <c r="E112" s="51" t="s">
        <v>163</v>
      </c>
      <c r="F112" s="133"/>
      <c r="G112" s="133"/>
      <c r="H112" s="145"/>
    </row>
    <row r="113" spans="1:8" ht="16.5" x14ac:dyDescent="0.3">
      <c r="A113" s="187" t="s">
        <v>55</v>
      </c>
      <c r="B113" s="51"/>
      <c r="C113" s="51"/>
      <c r="D113" s="51">
        <v>2</v>
      </c>
      <c r="E113" s="51"/>
      <c r="F113" s="133"/>
      <c r="G113" s="133"/>
      <c r="H113" s="137"/>
    </row>
    <row r="114" spans="1:8" ht="16.5" x14ac:dyDescent="0.3">
      <c r="A114" s="187" t="s">
        <v>56</v>
      </c>
      <c r="B114" s="51"/>
      <c r="C114" s="51"/>
      <c r="D114" s="51">
        <v>2</v>
      </c>
      <c r="E114" s="51"/>
      <c r="F114" s="133"/>
      <c r="G114" s="133"/>
      <c r="H114" s="137"/>
    </row>
    <row r="115" spans="1:8" x14ac:dyDescent="0.25">
      <c r="A115" s="68" t="s">
        <v>4</v>
      </c>
      <c r="B115" s="44"/>
      <c r="C115" s="44"/>
      <c r="D115" s="44"/>
      <c r="E115" s="44"/>
      <c r="F115" s="44"/>
      <c r="G115" s="44"/>
      <c r="H115" s="8">
        <f>SUM(B112:D114)</f>
        <v>4</v>
      </c>
    </row>
    <row r="116" spans="1:8" x14ac:dyDescent="0.25">
      <c r="A116" s="74" t="s">
        <v>5</v>
      </c>
      <c r="B116" s="288"/>
      <c r="C116" s="288"/>
      <c r="D116" s="288"/>
      <c r="E116" s="288"/>
      <c r="F116" s="288"/>
      <c r="G116" s="288"/>
      <c r="H116" s="76">
        <f>H115/(COUNT(B112:E114)*2)</f>
        <v>1</v>
      </c>
    </row>
    <row r="117" spans="1:8" x14ac:dyDescent="0.25">
      <c r="A117" s="1"/>
      <c r="H117" s="182"/>
    </row>
    <row r="118" spans="1:8" ht="15" x14ac:dyDescent="0.25">
      <c r="A118" s="70" t="s">
        <v>126</v>
      </c>
    </row>
    <row r="119" spans="1:8" x14ac:dyDescent="0.25">
      <c r="A119" s="1"/>
      <c r="B119" s="333" t="s">
        <v>1</v>
      </c>
      <c r="C119" s="322"/>
      <c r="D119" s="44"/>
      <c r="E119" s="21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v>2</v>
      </c>
      <c r="E121" s="51"/>
      <c r="F121" s="133"/>
      <c r="G121" s="133"/>
      <c r="H121" s="138"/>
    </row>
    <row r="122" spans="1:8" ht="16.5" x14ac:dyDescent="0.3">
      <c r="A122" s="135" t="s">
        <v>162</v>
      </c>
      <c r="B122" s="51"/>
      <c r="C122" s="51">
        <v>1</v>
      </c>
      <c r="D122" s="51"/>
      <c r="E122" s="51"/>
      <c r="F122" s="133"/>
      <c r="G122" s="133" t="s">
        <v>163</v>
      </c>
      <c r="H122" s="138" t="s">
        <v>328</v>
      </c>
    </row>
    <row r="123" spans="1:8" x14ac:dyDescent="0.25">
      <c r="A123" s="3" t="s">
        <v>4</v>
      </c>
      <c r="B123" s="44"/>
      <c r="C123" s="44"/>
      <c r="D123" s="44"/>
      <c r="E123" s="44"/>
      <c r="F123" s="44"/>
      <c r="G123" s="44"/>
      <c r="H123" s="8">
        <f>SUM(B121:D121)</f>
        <v>2</v>
      </c>
    </row>
    <row r="124" spans="1:8" x14ac:dyDescent="0.25">
      <c r="A124" s="221" t="s">
        <v>5</v>
      </c>
      <c r="B124" s="45"/>
      <c r="C124" s="45"/>
      <c r="D124" s="45"/>
      <c r="E124" s="45"/>
      <c r="F124" s="45"/>
      <c r="G124" s="45"/>
      <c r="H124" s="34">
        <f>H123/(COUNT(B121:E121)*2)</f>
        <v>1</v>
      </c>
    </row>
    <row r="125" spans="1:8" x14ac:dyDescent="0.25">
      <c r="A125" s="1"/>
    </row>
    <row r="126" spans="1:8" ht="15" x14ac:dyDescent="0.25">
      <c r="A126" s="70" t="s">
        <v>118</v>
      </c>
    </row>
    <row r="127" spans="1:8" ht="15" x14ac:dyDescent="0.25">
      <c r="A127" s="60"/>
      <c r="B127" s="333" t="s">
        <v>1</v>
      </c>
      <c r="C127" s="322"/>
      <c r="D127" s="44"/>
      <c r="E127" s="21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c r="D129" s="51">
        <v>2</v>
      </c>
      <c r="E129" s="51"/>
      <c r="F129" s="133"/>
      <c r="G129" s="133"/>
      <c r="H129" s="432" t="s">
        <v>358</v>
      </c>
    </row>
    <row r="130" spans="1:8" ht="16.5" x14ac:dyDescent="0.3">
      <c r="A130" s="186" t="s">
        <v>59</v>
      </c>
      <c r="B130" s="51"/>
      <c r="C130" s="51"/>
      <c r="D130" s="51">
        <v>2</v>
      </c>
      <c r="E130" s="51"/>
      <c r="F130" s="133"/>
      <c r="G130" s="133"/>
      <c r="H130" s="433"/>
    </row>
    <row r="131" spans="1:8" x14ac:dyDescent="0.25">
      <c r="A131" s="3" t="s">
        <v>4</v>
      </c>
      <c r="B131" s="44"/>
      <c r="C131" s="44"/>
      <c r="D131" s="44"/>
      <c r="E131" s="44"/>
      <c r="F131" s="44"/>
      <c r="G131" s="44"/>
      <c r="H131" s="8">
        <f>SUM(B129:D130)</f>
        <v>4</v>
      </c>
    </row>
    <row r="132" spans="1:8" x14ac:dyDescent="0.25">
      <c r="A132" s="221" t="s">
        <v>5</v>
      </c>
      <c r="B132" s="45"/>
      <c r="C132" s="45"/>
      <c r="D132" s="45"/>
      <c r="E132" s="45"/>
      <c r="F132" s="45"/>
      <c r="G132" s="45"/>
      <c r="H132" s="34">
        <f>H131/(COUNT(B129:E130)*2)</f>
        <v>1</v>
      </c>
    </row>
    <row r="133" spans="1:8" x14ac:dyDescent="0.25">
      <c r="A133" s="1"/>
    </row>
    <row r="134" spans="1:8" ht="15" x14ac:dyDescent="0.25">
      <c r="A134" s="70" t="s">
        <v>119</v>
      </c>
    </row>
    <row r="135" spans="1:8" ht="14.25" x14ac:dyDescent="0.25">
      <c r="A135" s="61"/>
      <c r="B135" s="333" t="s">
        <v>1</v>
      </c>
      <c r="C135" s="322"/>
      <c r="D135" s="44"/>
      <c r="E135" s="219"/>
      <c r="F135" s="376" t="s">
        <v>146</v>
      </c>
      <c r="G135" s="377"/>
    </row>
    <row r="136" spans="1:8" x14ac:dyDescent="0.25">
      <c r="A136" s="1"/>
      <c r="B136" s="39">
        <v>0</v>
      </c>
      <c r="C136" s="40">
        <v>1</v>
      </c>
      <c r="D136" s="38">
        <v>2</v>
      </c>
      <c r="E136" s="22" t="s">
        <v>2</v>
      </c>
      <c r="F136" s="130" t="s">
        <v>147</v>
      </c>
      <c r="G136" s="130" t="s">
        <v>145</v>
      </c>
      <c r="H136" s="23" t="s">
        <v>3</v>
      </c>
    </row>
    <row r="137" spans="1:8" ht="71.25" customHeight="1" x14ac:dyDescent="0.3">
      <c r="A137" s="190" t="s">
        <v>61</v>
      </c>
      <c r="B137" s="51"/>
      <c r="C137" s="51">
        <v>1</v>
      </c>
      <c r="D137" s="51"/>
      <c r="E137" s="51"/>
      <c r="F137" s="133" t="s">
        <v>163</v>
      </c>
      <c r="G137" s="133"/>
      <c r="H137" s="136" t="s">
        <v>333</v>
      </c>
    </row>
    <row r="138" spans="1:8" ht="27" x14ac:dyDescent="0.3">
      <c r="A138" s="186" t="s">
        <v>60</v>
      </c>
      <c r="B138" s="51"/>
      <c r="C138" s="51">
        <v>1</v>
      </c>
      <c r="D138" s="51"/>
      <c r="E138" s="51"/>
      <c r="F138" s="133" t="s">
        <v>163</v>
      </c>
      <c r="G138" s="133"/>
      <c r="H138" s="136" t="s">
        <v>334</v>
      </c>
    </row>
    <row r="139" spans="1:8" x14ac:dyDescent="0.25">
      <c r="A139" s="3" t="s">
        <v>4</v>
      </c>
      <c r="B139" s="44"/>
      <c r="C139" s="44"/>
      <c r="D139" s="44"/>
      <c r="E139" s="44"/>
      <c r="F139" s="44"/>
      <c r="G139" s="44"/>
      <c r="H139" s="8">
        <f>SUM(B137:D138)</f>
        <v>2</v>
      </c>
    </row>
    <row r="140" spans="1:8" x14ac:dyDescent="0.25">
      <c r="A140" s="221" t="s">
        <v>5</v>
      </c>
      <c r="B140" s="45"/>
      <c r="C140" s="45"/>
      <c r="D140" s="45"/>
      <c r="E140" s="45"/>
      <c r="F140" s="45"/>
      <c r="G140" s="45"/>
      <c r="H140" s="34">
        <f>H139/(COUNT(B137:E138)*2)</f>
        <v>0.5</v>
      </c>
    </row>
    <row r="141" spans="1:8" x14ac:dyDescent="0.25">
      <c r="A141" s="1"/>
    </row>
    <row r="142" spans="1:8" ht="14.25" x14ac:dyDescent="0.25">
      <c r="A142" s="71" t="s">
        <v>120</v>
      </c>
      <c r="B142" s="333" t="s">
        <v>1</v>
      </c>
      <c r="C142" s="322"/>
      <c r="D142" s="44"/>
      <c r="E142" s="219"/>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1"/>
      <c r="C144" s="51"/>
      <c r="D144" s="51">
        <v>2</v>
      </c>
      <c r="E144" s="51"/>
      <c r="F144" s="133"/>
      <c r="G144" s="133"/>
      <c r="H144" s="144"/>
    </row>
    <row r="145" spans="1:8" ht="16.5" x14ac:dyDescent="0.3">
      <c r="A145" s="186" t="s">
        <v>57</v>
      </c>
      <c r="B145" s="51"/>
      <c r="C145" s="51"/>
      <c r="D145" s="51">
        <v>2</v>
      </c>
      <c r="E145" s="51"/>
      <c r="F145" s="133"/>
      <c r="G145" s="133"/>
      <c r="H145" s="144"/>
    </row>
    <row r="146" spans="1:8" ht="16.5" customHeight="1" x14ac:dyDescent="0.3">
      <c r="A146" s="186" t="s">
        <v>158</v>
      </c>
      <c r="B146" s="51"/>
      <c r="C146" s="51"/>
      <c r="D146" s="51">
        <v>2</v>
      </c>
      <c r="E146" s="51"/>
      <c r="F146" s="133"/>
      <c r="G146" s="133"/>
      <c r="H146" s="136" t="s">
        <v>335</v>
      </c>
    </row>
    <row r="147" spans="1:8" ht="16.5" x14ac:dyDescent="0.3">
      <c r="A147" s="191" t="s">
        <v>131</v>
      </c>
      <c r="B147" s="51"/>
      <c r="C147" s="51"/>
      <c r="D147" s="51">
        <v>2</v>
      </c>
      <c r="E147" s="51"/>
      <c r="F147" s="133"/>
      <c r="G147" s="133"/>
      <c r="H147" s="136"/>
    </row>
    <row r="148" spans="1:8" x14ac:dyDescent="0.25">
      <c r="A148" s="3" t="s">
        <v>4</v>
      </c>
      <c r="B148" s="44"/>
      <c r="C148" s="44"/>
      <c r="D148" s="44"/>
      <c r="E148" s="44"/>
      <c r="F148" s="44"/>
      <c r="G148" s="44"/>
      <c r="H148" s="8">
        <f>SUM(B144:D147)</f>
        <v>8</v>
      </c>
    </row>
    <row r="149" spans="1:8" x14ac:dyDescent="0.25">
      <c r="A149" s="221" t="s">
        <v>5</v>
      </c>
      <c r="B149" s="45"/>
      <c r="C149" s="45"/>
      <c r="D149" s="45"/>
      <c r="E149" s="45"/>
      <c r="F149" s="45"/>
      <c r="G149" s="45"/>
      <c r="H149" s="34">
        <f>H148/(COUNT(B144:E147)*2)</f>
        <v>1</v>
      </c>
    </row>
    <row r="150" spans="1:8" x14ac:dyDescent="0.25">
      <c r="A150" s="1"/>
    </row>
    <row r="151" spans="1:8" ht="15" x14ac:dyDescent="0.25">
      <c r="A151" s="72" t="s">
        <v>121</v>
      </c>
    </row>
    <row r="152" spans="1:8" x14ac:dyDescent="0.25">
      <c r="A152" s="1"/>
      <c r="B152" s="333" t="s">
        <v>1</v>
      </c>
      <c r="C152" s="322"/>
      <c r="D152" s="44"/>
      <c r="E152" s="21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v>2</v>
      </c>
      <c r="E154" s="51"/>
      <c r="F154" s="133"/>
      <c r="G154" s="132"/>
      <c r="H154" s="205" t="s">
        <v>293</v>
      </c>
    </row>
    <row r="155" spans="1:8" ht="16.5" x14ac:dyDescent="0.3">
      <c r="A155" s="186" t="s">
        <v>47</v>
      </c>
      <c r="B155" s="51"/>
      <c r="C155" s="51"/>
      <c r="D155" s="51">
        <v>2</v>
      </c>
      <c r="E155" s="51"/>
      <c r="F155" s="133"/>
      <c r="G155" s="133"/>
      <c r="H155" s="205"/>
    </row>
    <row r="156" spans="1:8" ht="16.5" x14ac:dyDescent="0.3">
      <c r="A156" s="186" t="s">
        <v>48</v>
      </c>
      <c r="B156" s="51"/>
      <c r="C156" s="51"/>
      <c r="D156" s="51">
        <v>2</v>
      </c>
      <c r="E156" s="54"/>
      <c r="F156" s="133"/>
      <c r="G156" s="132"/>
      <c r="H156" s="205"/>
    </row>
    <row r="157" spans="1:8" ht="16.5" x14ac:dyDescent="0.3">
      <c r="A157" s="186" t="s">
        <v>49</v>
      </c>
      <c r="B157" s="51"/>
      <c r="C157" s="51"/>
      <c r="D157" s="51">
        <v>2</v>
      </c>
      <c r="E157" s="54"/>
      <c r="F157" s="133"/>
      <c r="G157" s="132"/>
      <c r="H157" s="205"/>
    </row>
    <row r="158" spans="1:8" x14ac:dyDescent="0.25">
      <c r="A158" s="3" t="s">
        <v>4</v>
      </c>
      <c r="B158" s="44"/>
      <c r="C158" s="44"/>
      <c r="D158" s="44"/>
      <c r="E158" s="219"/>
      <c r="F158" s="266"/>
      <c r="G158" s="266"/>
      <c r="H158" s="9">
        <f>SUM(B154:D157)</f>
        <v>8</v>
      </c>
    </row>
    <row r="159" spans="1:8" x14ac:dyDescent="0.25">
      <c r="A159" s="221" t="s">
        <v>5</v>
      </c>
      <c r="B159" s="45"/>
      <c r="C159" s="45"/>
      <c r="D159" s="45"/>
      <c r="E159" s="45"/>
      <c r="F159" s="45"/>
      <c r="G159" s="45"/>
      <c r="H159" s="81">
        <f>H158/(COUNT(B154:E157)*2)</f>
        <v>1</v>
      </c>
    </row>
    <row r="160" spans="1:8" x14ac:dyDescent="0.25">
      <c r="A160" s="1"/>
      <c r="C160" s="29"/>
      <c r="H160" s="10"/>
    </row>
    <row r="161" spans="1:8" x14ac:dyDescent="0.25">
      <c r="A161" s="89" t="s">
        <v>99</v>
      </c>
      <c r="B161" s="267"/>
      <c r="C161" s="323"/>
      <c r="D161" s="268"/>
      <c r="E161" s="268"/>
      <c r="F161" s="268"/>
      <c r="G161" s="268"/>
      <c r="H161" s="183">
        <f>SUM(H158,H148,H139,H131,H123,H115,H106,H89,H78)/(COUNT(B74:E77,B83:E88,B96:E105,B112:E114,B121:E121,B129:E130,B137:E138,B144:E147,B154:E157)*2)</f>
        <v>0.7857142857142857</v>
      </c>
    </row>
    <row r="162" spans="1:8" x14ac:dyDescent="0.25">
      <c r="A162" s="85" t="s">
        <v>100</v>
      </c>
      <c r="B162" s="328"/>
      <c r="C162" s="289"/>
      <c r="D162" s="315"/>
      <c r="E162" s="289"/>
      <c r="F162" s="289"/>
      <c r="G162" s="289"/>
      <c r="H162" s="125">
        <v>0</v>
      </c>
    </row>
    <row r="163" spans="1:8" x14ac:dyDescent="0.25">
      <c r="A163" s="94" t="s">
        <v>102</v>
      </c>
      <c r="B163" s="290"/>
      <c r="C163" s="290"/>
      <c r="D163" s="290"/>
      <c r="E163" s="290"/>
      <c r="F163" s="290"/>
      <c r="G163" s="290"/>
      <c r="H163" s="183">
        <f>H161-H162</f>
        <v>0.7857142857142857</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219"/>
      <c r="F170" s="382" t="s">
        <v>146</v>
      </c>
      <c r="G170" s="382"/>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v>2</v>
      </c>
      <c r="E172" s="51"/>
      <c r="F172" s="133"/>
      <c r="G172" s="133"/>
      <c r="H172" s="145" t="s">
        <v>293</v>
      </c>
    </row>
    <row r="173" spans="1:8" ht="16.5" x14ac:dyDescent="0.3">
      <c r="A173" s="187" t="s">
        <v>69</v>
      </c>
      <c r="B173" s="51"/>
      <c r="C173" s="51"/>
      <c r="D173" s="51">
        <v>2</v>
      </c>
      <c r="E173" s="51"/>
      <c r="F173" s="133"/>
      <c r="G173" s="133"/>
      <c r="H173" s="145" t="s">
        <v>336</v>
      </c>
    </row>
    <row r="174" spans="1:8" ht="16.5" x14ac:dyDescent="0.3">
      <c r="A174" s="186" t="s">
        <v>70</v>
      </c>
      <c r="B174" s="51"/>
      <c r="C174" s="51"/>
      <c r="D174" s="51">
        <v>2</v>
      </c>
      <c r="E174" s="51"/>
      <c r="F174" s="133"/>
      <c r="G174" s="133"/>
      <c r="H174" s="145"/>
    </row>
    <row r="175" spans="1:8" ht="16.5" x14ac:dyDescent="0.3">
      <c r="A175" s="186" t="s">
        <v>71</v>
      </c>
      <c r="B175" s="51"/>
      <c r="C175" s="51"/>
      <c r="D175" s="51">
        <v>2</v>
      </c>
      <c r="E175" s="51"/>
      <c r="F175" s="133"/>
      <c r="G175" s="133"/>
      <c r="H175" s="137"/>
    </row>
    <row r="176" spans="1:8" ht="16.5" x14ac:dyDescent="0.3">
      <c r="A176" s="186" t="s">
        <v>72</v>
      </c>
      <c r="B176" s="51"/>
      <c r="C176" s="51"/>
      <c r="D176" s="51">
        <v>2</v>
      </c>
      <c r="E176" s="51"/>
      <c r="F176" s="133"/>
      <c r="G176" s="133"/>
      <c r="H176" s="137"/>
    </row>
    <row r="177" spans="1:9" ht="16.5" x14ac:dyDescent="0.3">
      <c r="A177" s="193" t="s">
        <v>73</v>
      </c>
      <c r="B177" s="51"/>
      <c r="C177" s="51"/>
      <c r="D177" s="51">
        <v>2</v>
      </c>
      <c r="E177" s="51"/>
      <c r="F177" s="133"/>
      <c r="G177" s="133"/>
      <c r="H177" s="145"/>
    </row>
    <row r="178" spans="1:9" ht="16.5" x14ac:dyDescent="0.3">
      <c r="A178" s="193" t="s">
        <v>75</v>
      </c>
      <c r="B178" s="51"/>
      <c r="C178" s="51"/>
      <c r="D178" s="51">
        <v>2</v>
      </c>
      <c r="E178" s="51"/>
      <c r="F178" s="133"/>
      <c r="G178" s="133"/>
      <c r="H178" s="145"/>
    </row>
    <row r="179" spans="1:9" ht="16.5" x14ac:dyDescent="0.3">
      <c r="A179" s="186" t="s">
        <v>133</v>
      </c>
      <c r="B179" s="51"/>
      <c r="C179" s="51"/>
      <c r="D179" s="51">
        <v>2</v>
      </c>
      <c r="E179" s="51"/>
      <c r="F179" s="133"/>
      <c r="G179" s="133"/>
      <c r="H179" s="421" t="s">
        <v>337</v>
      </c>
    </row>
    <row r="180" spans="1:9" ht="16.5" x14ac:dyDescent="0.3">
      <c r="A180" s="186" t="s">
        <v>152</v>
      </c>
      <c r="B180" s="51"/>
      <c r="C180" s="51">
        <v>1</v>
      </c>
      <c r="D180" s="51"/>
      <c r="E180" s="306"/>
      <c r="F180" s="133"/>
      <c r="G180" s="133" t="s">
        <v>163</v>
      </c>
      <c r="H180" s="423"/>
    </row>
    <row r="181" spans="1:9" ht="16.5" x14ac:dyDescent="0.3">
      <c r="A181" s="186" t="s">
        <v>153</v>
      </c>
      <c r="B181" s="51"/>
      <c r="C181" s="51"/>
      <c r="D181" s="51">
        <v>2</v>
      </c>
      <c r="E181" s="306"/>
      <c r="F181" s="133"/>
      <c r="G181" s="133"/>
      <c r="H181" s="421" t="s">
        <v>317</v>
      </c>
    </row>
    <row r="182" spans="1:9" ht="16.5" x14ac:dyDescent="0.3">
      <c r="A182" s="187" t="s">
        <v>79</v>
      </c>
      <c r="B182" s="51"/>
      <c r="C182" s="51">
        <v>1</v>
      </c>
      <c r="D182" s="51"/>
      <c r="E182" s="51"/>
      <c r="F182" s="133"/>
      <c r="G182" s="133" t="s">
        <v>163</v>
      </c>
      <c r="H182" s="423"/>
    </row>
    <row r="183" spans="1:9" x14ac:dyDescent="0.25">
      <c r="A183" s="3" t="s">
        <v>4</v>
      </c>
      <c r="B183" s="255"/>
      <c r="C183" s="255"/>
      <c r="D183" s="255"/>
      <c r="E183" s="255"/>
      <c r="F183" s="255"/>
      <c r="G183" s="255"/>
      <c r="H183" s="8">
        <f>SUM(B172:D182)</f>
        <v>20</v>
      </c>
    </row>
    <row r="184" spans="1:9" x14ac:dyDescent="0.25">
      <c r="A184" s="221" t="s">
        <v>5</v>
      </c>
      <c r="B184" s="45"/>
      <c r="C184" s="45"/>
      <c r="D184" s="45"/>
      <c r="E184" s="45"/>
      <c r="F184" s="45"/>
      <c r="G184" s="45"/>
      <c r="H184" s="81">
        <f>H183/(COUNT(B172:E182)*2)</f>
        <v>0.90909090909090906</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219"/>
      <c r="F187" s="376" t="s">
        <v>146</v>
      </c>
      <c r="G187" s="377"/>
    </row>
    <row r="188" spans="1:9" ht="15" x14ac:dyDescent="0.25">
      <c r="A188" s="59"/>
      <c r="B188" s="39">
        <v>0</v>
      </c>
      <c r="C188" s="40">
        <v>1</v>
      </c>
      <c r="D188" s="38">
        <v>2</v>
      </c>
      <c r="E188" s="22" t="s">
        <v>2</v>
      </c>
      <c r="F188" s="130" t="s">
        <v>147</v>
      </c>
      <c r="G188" s="130" t="s">
        <v>145</v>
      </c>
      <c r="H188" s="23" t="s">
        <v>3</v>
      </c>
    </row>
    <row r="189" spans="1:9" ht="16.5" customHeight="1" x14ac:dyDescent="0.3">
      <c r="A189" s="67" t="s">
        <v>81</v>
      </c>
      <c r="B189" s="51"/>
      <c r="C189" s="51"/>
      <c r="D189" s="51">
        <v>2</v>
      </c>
      <c r="E189" s="51"/>
      <c r="F189" s="133"/>
      <c r="G189" s="133"/>
      <c r="H189" s="137" t="s">
        <v>332</v>
      </c>
    </row>
    <row r="190" spans="1:9" ht="16.5" x14ac:dyDescent="0.3">
      <c r="A190" s="187" t="s">
        <v>82</v>
      </c>
      <c r="B190" s="51"/>
      <c r="C190" s="51"/>
      <c r="D190" s="51">
        <v>2</v>
      </c>
      <c r="E190" s="51"/>
      <c r="F190" s="133"/>
      <c r="G190" s="133"/>
      <c r="H190" s="137"/>
    </row>
    <row r="191" spans="1:9" ht="16.5" customHeight="1" x14ac:dyDescent="0.3">
      <c r="A191" s="186" t="s">
        <v>85</v>
      </c>
      <c r="B191" s="51"/>
      <c r="C191" s="51">
        <v>1</v>
      </c>
      <c r="D191" s="51"/>
      <c r="E191" s="51"/>
      <c r="F191" s="133" t="s">
        <v>163</v>
      </c>
      <c r="G191" s="133"/>
      <c r="H191" s="421" t="s">
        <v>338</v>
      </c>
    </row>
    <row r="192" spans="1:9" ht="16.5" customHeight="1" x14ac:dyDescent="0.3">
      <c r="A192" s="187" t="s">
        <v>132</v>
      </c>
      <c r="B192" s="51"/>
      <c r="C192" s="51"/>
      <c r="D192" s="51">
        <v>2</v>
      </c>
      <c r="E192" s="51"/>
      <c r="F192" s="133"/>
      <c r="G192" s="133"/>
      <c r="H192" s="423"/>
    </row>
    <row r="193" spans="1:8" ht="16.5" customHeight="1" x14ac:dyDescent="0.3">
      <c r="A193" s="186" t="s">
        <v>86</v>
      </c>
      <c r="B193" s="51"/>
      <c r="C193" s="51"/>
      <c r="D193" s="51">
        <v>2</v>
      </c>
      <c r="E193" s="51"/>
      <c r="F193" s="133"/>
      <c r="G193" s="133"/>
      <c r="H193" s="137"/>
    </row>
    <row r="194" spans="1:8" ht="16.5" x14ac:dyDescent="0.3">
      <c r="A194" s="187" t="s">
        <v>87</v>
      </c>
      <c r="B194" s="51"/>
      <c r="C194" s="51"/>
      <c r="D194" s="51">
        <v>2</v>
      </c>
      <c r="E194" s="51"/>
      <c r="F194" s="133"/>
      <c r="G194" s="133"/>
      <c r="H194" s="269"/>
    </row>
    <row r="195" spans="1:8" x14ac:dyDescent="0.25">
      <c r="A195" s="3" t="s">
        <v>4</v>
      </c>
      <c r="B195" s="255"/>
      <c r="C195" s="255"/>
      <c r="D195" s="255"/>
      <c r="E195" s="255"/>
      <c r="F195" s="255"/>
      <c r="G195" s="255"/>
      <c r="H195" s="8">
        <f>SUM(B189:D194)</f>
        <v>11</v>
      </c>
    </row>
    <row r="196" spans="1:8" x14ac:dyDescent="0.25">
      <c r="A196" s="221" t="s">
        <v>5</v>
      </c>
      <c r="B196" s="45"/>
      <c r="C196" s="45"/>
      <c r="D196" s="45"/>
      <c r="E196" s="45"/>
      <c r="F196" s="45"/>
      <c r="G196" s="45"/>
      <c r="H196" s="81">
        <f>H195/(COUNT(B189:E194)*2)</f>
        <v>0.91666666666666663</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219"/>
      <c r="F199" s="382" t="s">
        <v>146</v>
      </c>
      <c r="G199" s="382"/>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v>2</v>
      </c>
      <c r="E201" s="51"/>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16.5" x14ac:dyDescent="0.3">
      <c r="A204" s="186" t="s">
        <v>91</v>
      </c>
      <c r="B204" s="51">
        <v>0</v>
      </c>
      <c r="C204" s="51"/>
      <c r="D204" s="51"/>
      <c r="E204" s="51"/>
      <c r="F204" s="133"/>
      <c r="G204" s="133"/>
      <c r="H204" s="331" t="s">
        <v>303</v>
      </c>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2</v>
      </c>
    </row>
    <row r="208" spans="1:8" x14ac:dyDescent="0.25">
      <c r="A208" s="221" t="s">
        <v>5</v>
      </c>
      <c r="B208" s="45"/>
      <c r="C208" s="45"/>
      <c r="D208" s="45"/>
      <c r="E208" s="45"/>
      <c r="F208" s="45"/>
      <c r="G208" s="45"/>
      <c r="H208" s="81">
        <f>H207/(COUNT(B201:E206)*2)</f>
        <v>0.5</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219"/>
      <c r="F212" s="376" t="s">
        <v>146</v>
      </c>
      <c r="G212" s="377"/>
    </row>
    <row r="213" spans="1:8" x14ac:dyDescent="0.25">
      <c r="A213" s="6"/>
      <c r="B213" s="39">
        <v>0</v>
      </c>
      <c r="C213" s="40">
        <v>1</v>
      </c>
      <c r="D213" s="38">
        <v>2</v>
      </c>
      <c r="E213" s="22" t="s">
        <v>2</v>
      </c>
      <c r="F213" s="130" t="s">
        <v>147</v>
      </c>
      <c r="G213" s="130" t="s">
        <v>145</v>
      </c>
      <c r="H213" s="23" t="s">
        <v>3</v>
      </c>
    </row>
    <row r="214" spans="1:8" ht="16.5" customHeight="1" x14ac:dyDescent="0.3">
      <c r="A214" s="187" t="s">
        <v>94</v>
      </c>
      <c r="B214" s="51"/>
      <c r="C214" s="51"/>
      <c r="D214" s="51">
        <v>2</v>
      </c>
      <c r="E214" s="54"/>
      <c r="F214" s="133"/>
      <c r="G214" s="133"/>
      <c r="H214" s="137" t="s">
        <v>339</v>
      </c>
    </row>
    <row r="215" spans="1:8" ht="16.5" x14ac:dyDescent="0.3">
      <c r="A215" s="186" t="s">
        <v>134</v>
      </c>
      <c r="B215" s="51"/>
      <c r="C215" s="51"/>
      <c r="D215" s="51">
        <v>2</v>
      </c>
      <c r="E215" s="51"/>
      <c r="F215" s="133"/>
      <c r="G215" s="133"/>
      <c r="H215" s="137"/>
    </row>
    <row r="216" spans="1:8" x14ac:dyDescent="0.25">
      <c r="A216" s="3" t="s">
        <v>4</v>
      </c>
      <c r="B216" s="44"/>
      <c r="C216" s="44"/>
      <c r="D216" s="44"/>
      <c r="E216" s="219"/>
      <c r="F216" s="219"/>
      <c r="G216" s="219"/>
      <c r="H216" s="9">
        <f>SUM(B214:D215)</f>
        <v>4</v>
      </c>
    </row>
    <row r="217" spans="1:8" x14ac:dyDescent="0.25">
      <c r="A217" s="221" t="s">
        <v>5</v>
      </c>
      <c r="B217" s="45"/>
      <c r="C217" s="45"/>
      <c r="D217" s="45"/>
      <c r="E217" s="46"/>
      <c r="F217" s="46"/>
      <c r="G217" s="46"/>
      <c r="H217" s="34">
        <f>H216/(COUNT(B214:E215)*2)</f>
        <v>1</v>
      </c>
    </row>
    <row r="218" spans="1:8" ht="17.25" x14ac:dyDescent="0.25">
      <c r="A218" s="79"/>
      <c r="B218" s="250"/>
      <c r="C218" s="250"/>
      <c r="D218" s="250"/>
      <c r="E218" s="250"/>
      <c r="F218" s="250"/>
      <c r="G218" s="250"/>
      <c r="H218" s="37"/>
    </row>
    <row r="219" spans="1:8" x14ac:dyDescent="0.25">
      <c r="A219" s="89" t="s">
        <v>99</v>
      </c>
      <c r="B219" s="267"/>
      <c r="C219" s="323"/>
      <c r="D219" s="268"/>
      <c r="E219" s="268"/>
      <c r="F219" s="268"/>
      <c r="G219" s="268"/>
      <c r="H219" s="183">
        <f>SUM(H216,H207,H195,H183)/(COUNT(B172:E182,B189:E194,B201:E206,B214:E215)*2)</f>
        <v>0.88095238095238093</v>
      </c>
    </row>
    <row r="220" spans="1:8" x14ac:dyDescent="0.25">
      <c r="A220" s="85" t="s">
        <v>100</v>
      </c>
      <c r="B220" s="328"/>
      <c r="C220" s="289"/>
      <c r="D220" s="315"/>
      <c r="E220" s="289"/>
      <c r="F220" s="289"/>
      <c r="G220" s="289"/>
      <c r="H220" s="125">
        <v>0</v>
      </c>
    </row>
    <row r="221" spans="1:8" x14ac:dyDescent="0.25">
      <c r="A221" s="94" t="s">
        <v>102</v>
      </c>
      <c r="B221" s="290"/>
      <c r="C221" s="290"/>
      <c r="D221" s="290"/>
      <c r="E221" s="290"/>
      <c r="F221" s="290"/>
      <c r="G221" s="290"/>
      <c r="H221" s="184">
        <f>H219-H220</f>
        <v>0.88095238095238093</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219"/>
      <c r="F227" s="376" t="s">
        <v>146</v>
      </c>
      <c r="G227" s="377"/>
    </row>
    <row r="228" spans="1:8" ht="15" x14ac:dyDescent="0.25">
      <c r="A228" s="59"/>
      <c r="B228" s="39">
        <v>0</v>
      </c>
      <c r="C228" s="40">
        <v>1</v>
      </c>
      <c r="D228" s="38">
        <v>2</v>
      </c>
      <c r="E228" s="22" t="s">
        <v>2</v>
      </c>
      <c r="F228" s="130" t="s">
        <v>147</v>
      </c>
      <c r="G228" s="130" t="s">
        <v>145</v>
      </c>
      <c r="H228" s="23" t="s">
        <v>3</v>
      </c>
    </row>
    <row r="229" spans="1:8" ht="16.5" x14ac:dyDescent="0.3">
      <c r="A229" s="186" t="s">
        <v>68</v>
      </c>
      <c r="B229" s="51"/>
      <c r="C229" s="51"/>
      <c r="D229" s="51">
        <v>2</v>
      </c>
      <c r="E229" s="51"/>
      <c r="F229" s="133"/>
      <c r="G229" s="133"/>
      <c r="H229" s="137"/>
    </row>
    <row r="230" spans="1:8" ht="16.5" x14ac:dyDescent="0.3">
      <c r="A230" s="187" t="s">
        <v>136</v>
      </c>
      <c r="B230" s="51"/>
      <c r="C230" s="51"/>
      <c r="D230" s="51">
        <v>2</v>
      </c>
      <c r="E230" s="51"/>
      <c r="F230" s="133"/>
      <c r="G230" s="133"/>
      <c r="H230" s="137"/>
    </row>
    <row r="231" spans="1:8" ht="16.5" x14ac:dyDescent="0.3">
      <c r="A231" s="187" t="s">
        <v>96</v>
      </c>
      <c r="B231" s="51"/>
      <c r="C231" s="51"/>
      <c r="D231" s="51">
        <v>2</v>
      </c>
      <c r="E231" s="51"/>
      <c r="F231" s="133"/>
      <c r="G231" s="133"/>
      <c r="H231" s="137"/>
    </row>
    <row r="232" spans="1:8" ht="16.5" x14ac:dyDescent="0.3">
      <c r="A232" s="186" t="s">
        <v>70</v>
      </c>
      <c r="B232" s="51"/>
      <c r="C232" s="51"/>
      <c r="D232" s="51">
        <v>2</v>
      </c>
      <c r="E232" s="51"/>
      <c r="F232" s="133"/>
      <c r="G232" s="133"/>
      <c r="H232" s="137"/>
    </row>
    <row r="233" spans="1:8" ht="16.5" x14ac:dyDescent="0.3">
      <c r="A233" s="186" t="s">
        <v>71</v>
      </c>
      <c r="B233" s="51"/>
      <c r="C233" s="51"/>
      <c r="D233" s="51"/>
      <c r="E233" s="51" t="s">
        <v>163</v>
      </c>
      <c r="F233" s="133"/>
      <c r="G233" s="133"/>
      <c r="H233" s="205"/>
    </row>
    <row r="234" spans="1:8" ht="16.5" x14ac:dyDescent="0.3">
      <c r="A234" s="186" t="s">
        <v>125</v>
      </c>
      <c r="B234" s="51"/>
      <c r="C234" s="51"/>
      <c r="D234" s="51"/>
      <c r="E234" s="51" t="s">
        <v>163</v>
      </c>
      <c r="F234" s="133"/>
      <c r="G234" s="133"/>
      <c r="H234" s="205"/>
    </row>
    <row r="235" spans="1:8" ht="16.5" x14ac:dyDescent="0.3">
      <c r="A235" s="186" t="s">
        <v>74</v>
      </c>
      <c r="B235" s="51"/>
      <c r="C235" s="51"/>
      <c r="D235" s="51"/>
      <c r="E235" s="51" t="s">
        <v>163</v>
      </c>
      <c r="F235" s="133"/>
      <c r="G235" s="133"/>
      <c r="H235" s="205"/>
    </row>
    <row r="236" spans="1:8" ht="16.5" x14ac:dyDescent="0.3">
      <c r="A236" s="186" t="s">
        <v>97</v>
      </c>
      <c r="B236" s="51"/>
      <c r="C236" s="51"/>
      <c r="D236" s="51"/>
      <c r="E236" s="51" t="s">
        <v>163</v>
      </c>
      <c r="F236" s="133"/>
      <c r="G236" s="133"/>
      <c r="H236" s="137"/>
    </row>
    <row r="237" spans="1:8" ht="16.5" x14ac:dyDescent="0.3">
      <c r="A237" s="187" t="s">
        <v>75</v>
      </c>
      <c r="B237" s="51">
        <v>0</v>
      </c>
      <c r="C237" s="51"/>
      <c r="D237" s="51"/>
      <c r="E237" s="51"/>
      <c r="F237" s="133"/>
      <c r="G237" s="133"/>
      <c r="H237" s="137" t="s">
        <v>294</v>
      </c>
    </row>
    <row r="238" spans="1:8" ht="16.5" customHeight="1" x14ac:dyDescent="0.3">
      <c r="A238" s="186" t="s">
        <v>133</v>
      </c>
      <c r="B238" s="51"/>
      <c r="C238" s="51"/>
      <c r="D238" s="51"/>
      <c r="E238" s="51" t="s">
        <v>163</v>
      </c>
      <c r="F238" s="133"/>
      <c r="G238" s="133"/>
      <c r="H238" s="424" t="s">
        <v>318</v>
      </c>
    </row>
    <row r="239" spans="1:8" ht="16.5" customHeight="1" x14ac:dyDescent="0.3">
      <c r="A239" s="186" t="s">
        <v>76</v>
      </c>
      <c r="B239" s="51"/>
      <c r="C239" s="51"/>
      <c r="D239" s="51"/>
      <c r="E239" s="51" t="s">
        <v>163</v>
      </c>
      <c r="F239" s="133"/>
      <c r="G239" s="133"/>
      <c r="H239" s="434"/>
    </row>
    <row r="240" spans="1:8" ht="16.5" x14ac:dyDescent="0.3">
      <c r="A240" s="186" t="s">
        <v>77</v>
      </c>
      <c r="B240" s="51"/>
      <c r="C240" s="51">
        <v>1</v>
      </c>
      <c r="D240" s="51"/>
      <c r="E240" s="51"/>
      <c r="F240" s="133"/>
      <c r="G240" s="133" t="s">
        <v>163</v>
      </c>
      <c r="H240" s="425"/>
    </row>
    <row r="241" spans="1:8" ht="16.5" x14ac:dyDescent="0.3">
      <c r="A241" s="186" t="s">
        <v>78</v>
      </c>
      <c r="B241" s="51"/>
      <c r="C241" s="51"/>
      <c r="D241" s="51">
        <v>2</v>
      </c>
      <c r="E241" s="51"/>
      <c r="F241" s="133"/>
      <c r="G241" s="133"/>
      <c r="H241" s="424" t="s">
        <v>320</v>
      </c>
    </row>
    <row r="242" spans="1:8" ht="16.5" x14ac:dyDescent="0.3">
      <c r="A242" s="187" t="s">
        <v>79</v>
      </c>
      <c r="B242" s="51"/>
      <c r="C242" s="51">
        <v>1</v>
      </c>
      <c r="D242" s="51"/>
      <c r="E242" s="51"/>
      <c r="F242" s="133"/>
      <c r="G242" s="133" t="s">
        <v>163</v>
      </c>
      <c r="H242" s="425"/>
    </row>
    <row r="243" spans="1:8" x14ac:dyDescent="0.25">
      <c r="A243" s="3" t="s">
        <v>4</v>
      </c>
      <c r="B243" s="255"/>
      <c r="C243" s="255"/>
      <c r="D243" s="255"/>
      <c r="E243" s="255"/>
      <c r="F243" s="255"/>
      <c r="G243" s="255"/>
      <c r="H243" s="8">
        <f>SUM(B229:D242)</f>
        <v>12</v>
      </c>
    </row>
    <row r="244" spans="1:8" x14ac:dyDescent="0.25">
      <c r="A244" s="221" t="s">
        <v>5</v>
      </c>
      <c r="B244" s="45"/>
      <c r="C244" s="45"/>
      <c r="D244" s="45"/>
      <c r="E244" s="45"/>
      <c r="F244" s="45"/>
      <c r="G244" s="45"/>
      <c r="H244" s="81">
        <f>H243/(COUNT(B229:E242)*2)</f>
        <v>0.75</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219"/>
      <c r="F247" s="382" t="s">
        <v>146</v>
      </c>
      <c r="G247" s="382"/>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v>2</v>
      </c>
      <c r="E249" s="51"/>
      <c r="F249" s="133" t="s">
        <v>163</v>
      </c>
      <c r="G249" s="133"/>
      <c r="H249" s="137"/>
    </row>
    <row r="250" spans="1:8" ht="18" customHeight="1" x14ac:dyDescent="0.3">
      <c r="A250" s="67" t="s">
        <v>81</v>
      </c>
      <c r="B250" s="51"/>
      <c r="C250" s="51"/>
      <c r="D250" s="51">
        <v>2</v>
      </c>
      <c r="E250" s="51"/>
      <c r="F250" s="133" t="s">
        <v>163</v>
      </c>
      <c r="G250" s="133"/>
      <c r="H250" s="137"/>
    </row>
    <row r="251" spans="1:8" ht="15.75" customHeight="1" x14ac:dyDescent="0.3">
      <c r="A251" s="187" t="s">
        <v>82</v>
      </c>
      <c r="B251" s="51"/>
      <c r="C251" s="51"/>
      <c r="D251" s="51">
        <v>2</v>
      </c>
      <c r="E251" s="51"/>
      <c r="F251" s="133"/>
      <c r="G251" s="133"/>
      <c r="H251" s="137"/>
    </row>
    <row r="252" spans="1:8" ht="16.5" customHeight="1" x14ac:dyDescent="0.3">
      <c r="A252" s="67" t="s">
        <v>83</v>
      </c>
      <c r="B252" s="51"/>
      <c r="C252" s="51"/>
      <c r="D252" s="51"/>
      <c r="E252" s="51" t="s">
        <v>163</v>
      </c>
      <c r="F252" s="133"/>
      <c r="G252" s="133"/>
      <c r="H252" s="137"/>
    </row>
    <row r="253" spans="1:8" ht="16.5" x14ac:dyDescent="0.3">
      <c r="A253" s="67" t="s">
        <v>84</v>
      </c>
      <c r="B253" s="51"/>
      <c r="C253" s="51"/>
      <c r="D253" s="51">
        <v>2</v>
      </c>
      <c r="E253" s="51"/>
      <c r="F253" s="133"/>
      <c r="G253" s="133"/>
      <c r="H253" s="421" t="s">
        <v>321</v>
      </c>
    </row>
    <row r="254" spans="1:8" ht="16.5" x14ac:dyDescent="0.3">
      <c r="A254" s="67" t="s">
        <v>98</v>
      </c>
      <c r="B254" s="51"/>
      <c r="C254" s="51">
        <v>1</v>
      </c>
      <c r="D254" s="51"/>
      <c r="E254" s="51"/>
      <c r="F254" s="133" t="s">
        <v>163</v>
      </c>
      <c r="G254" s="133"/>
      <c r="H254" s="423"/>
    </row>
    <row r="255" spans="1:8" ht="16.5" customHeight="1" x14ac:dyDescent="0.3">
      <c r="A255" s="67" t="s">
        <v>135</v>
      </c>
      <c r="B255" s="51"/>
      <c r="C255" s="51"/>
      <c r="D255" s="51">
        <v>2</v>
      </c>
      <c r="E255" s="51"/>
      <c r="F255" s="133"/>
      <c r="G255" s="133"/>
      <c r="H255" s="421" t="s">
        <v>340</v>
      </c>
    </row>
    <row r="256" spans="1:8" ht="16.5" x14ac:dyDescent="0.3">
      <c r="A256" s="67" t="s">
        <v>86</v>
      </c>
      <c r="B256" s="51"/>
      <c r="C256" s="51">
        <v>1</v>
      </c>
      <c r="D256" s="51"/>
      <c r="E256" s="51"/>
      <c r="F256" s="133" t="s">
        <v>163</v>
      </c>
      <c r="G256" s="133"/>
      <c r="H256" s="422"/>
    </row>
    <row r="257" spans="1:8" ht="39" customHeight="1" x14ac:dyDescent="0.3">
      <c r="A257" s="187" t="s">
        <v>87</v>
      </c>
      <c r="B257" s="51">
        <v>0</v>
      </c>
      <c r="C257" s="51"/>
      <c r="D257" s="51"/>
      <c r="E257" s="51"/>
      <c r="F257" s="133" t="s">
        <v>163</v>
      </c>
      <c r="G257" s="133" t="s">
        <v>163</v>
      </c>
      <c r="H257" s="423"/>
    </row>
    <row r="258" spans="1:8" x14ac:dyDescent="0.25">
      <c r="A258" s="3" t="s">
        <v>4</v>
      </c>
      <c r="B258" s="255"/>
      <c r="C258" s="255"/>
      <c r="D258" s="255"/>
      <c r="E258" s="255"/>
      <c r="F258" s="255"/>
      <c r="G258" s="255"/>
      <c r="H258" s="8">
        <f>SUM(B249:D257)</f>
        <v>12</v>
      </c>
    </row>
    <row r="259" spans="1:8" x14ac:dyDescent="0.25">
      <c r="A259" s="221" t="s">
        <v>5</v>
      </c>
      <c r="B259" s="45"/>
      <c r="C259" s="45"/>
      <c r="D259" s="45"/>
      <c r="E259" s="45"/>
      <c r="F259" s="45"/>
      <c r="G259" s="45"/>
      <c r="H259" s="81">
        <f>H258/(COUNT(B249:E257)*2)</f>
        <v>0.75</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21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v>2</v>
      </c>
      <c r="E264" s="51"/>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v>0</v>
      </c>
      <c r="C267" s="51"/>
      <c r="D267" s="51"/>
      <c r="E267" s="51"/>
      <c r="F267" s="133" t="s">
        <v>163</v>
      </c>
      <c r="G267" s="133"/>
      <c r="H267" s="205" t="s">
        <v>295</v>
      </c>
    </row>
    <row r="268" spans="1:8" ht="16.5" x14ac:dyDescent="0.3">
      <c r="A268" s="186" t="s">
        <v>133</v>
      </c>
      <c r="B268" s="51"/>
      <c r="C268" s="51"/>
      <c r="D268" s="51"/>
      <c r="E268" s="51" t="s">
        <v>163</v>
      </c>
      <c r="F268" s="133"/>
      <c r="G268" s="133"/>
      <c r="H268" s="205"/>
    </row>
    <row r="269" spans="1:8" ht="16.5" x14ac:dyDescent="0.3">
      <c r="A269" s="186" t="s">
        <v>92</v>
      </c>
      <c r="B269" s="51"/>
      <c r="C269" s="51">
        <v>1</v>
      </c>
      <c r="D269" s="51"/>
      <c r="E269" s="51"/>
      <c r="F269" s="133" t="s">
        <v>163</v>
      </c>
      <c r="G269" s="133"/>
      <c r="H269" s="424" t="s">
        <v>298</v>
      </c>
    </row>
    <row r="270" spans="1:8" ht="27" x14ac:dyDescent="0.3">
      <c r="A270" s="194" t="s">
        <v>93</v>
      </c>
      <c r="B270" s="51"/>
      <c r="C270" s="51"/>
      <c r="D270" s="51"/>
      <c r="E270" s="51" t="s">
        <v>163</v>
      </c>
      <c r="F270" s="133"/>
      <c r="G270" s="133"/>
      <c r="H270" s="425"/>
    </row>
    <row r="271" spans="1:8" x14ac:dyDescent="0.25">
      <c r="A271" s="3" t="s">
        <v>4</v>
      </c>
      <c r="B271" s="255"/>
      <c r="C271" s="255"/>
      <c r="D271" s="255"/>
      <c r="E271" s="255"/>
      <c r="F271" s="255"/>
      <c r="G271" s="255"/>
      <c r="H271" s="8">
        <f>SUM(B264:D270)</f>
        <v>3</v>
      </c>
    </row>
    <row r="272" spans="1:8" x14ac:dyDescent="0.25">
      <c r="A272" s="221" t="s">
        <v>5</v>
      </c>
      <c r="B272" s="45"/>
      <c r="C272" s="45"/>
      <c r="D272" s="45"/>
      <c r="E272" s="45"/>
      <c r="F272" s="45"/>
      <c r="G272" s="45"/>
      <c r="H272" s="81">
        <f>H271/(COUNT(B264:E270)*2)</f>
        <v>0.5</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21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v>2</v>
      </c>
      <c r="E277" s="51"/>
      <c r="F277" s="133"/>
      <c r="G277" s="133"/>
      <c r="H277" s="205" t="s">
        <v>339</v>
      </c>
    </row>
    <row r="278" spans="1:8" ht="16.5" x14ac:dyDescent="0.3">
      <c r="A278" s="186" t="s">
        <v>134</v>
      </c>
      <c r="B278" s="51"/>
      <c r="C278" s="51"/>
      <c r="D278" s="51">
        <v>2</v>
      </c>
      <c r="E278" s="51"/>
      <c r="F278" s="133"/>
      <c r="G278" s="133"/>
      <c r="H278" s="205"/>
    </row>
    <row r="279" spans="1:8" x14ac:dyDescent="0.25">
      <c r="A279" s="3" t="s">
        <v>4</v>
      </c>
      <c r="B279" s="255"/>
      <c r="C279" s="255"/>
      <c r="D279" s="255"/>
      <c r="E279" s="255"/>
      <c r="F279" s="255"/>
      <c r="G279" s="255"/>
      <c r="H279" s="8">
        <f>SUM(B277:D278)</f>
        <v>4</v>
      </c>
    </row>
    <row r="280" spans="1:8" x14ac:dyDescent="0.25">
      <c r="A280" s="221" t="s">
        <v>5</v>
      </c>
      <c r="B280" s="45"/>
      <c r="C280" s="45"/>
      <c r="D280" s="45"/>
      <c r="E280" s="45"/>
      <c r="F280" s="45"/>
      <c r="G280" s="45"/>
      <c r="H280" s="81">
        <f>H279/(COUNT(B277:E278)*2)</f>
        <v>1</v>
      </c>
    </row>
    <row r="281" spans="1:8" x14ac:dyDescent="0.25">
      <c r="A281" s="1"/>
      <c r="B281" s="291"/>
      <c r="C281" s="291"/>
      <c r="D281" s="291"/>
      <c r="E281" s="291"/>
      <c r="F281" s="291"/>
      <c r="G281" s="291"/>
      <c r="H281" s="170"/>
    </row>
    <row r="282" spans="1:8" x14ac:dyDescent="0.25">
      <c r="A282" s="89" t="s">
        <v>99</v>
      </c>
      <c r="B282" s="267"/>
      <c r="C282" s="323"/>
      <c r="D282" s="268"/>
      <c r="E282" s="268"/>
      <c r="F282" s="268"/>
      <c r="G282" s="268"/>
      <c r="H282" s="183">
        <f>SUM(H279,H271,H258,H243)/(COUNT(B229:E242,B249:E257,B264:E270,B277:E278)*2)</f>
        <v>0.73809523809523814</v>
      </c>
    </row>
    <row r="283" spans="1:8" x14ac:dyDescent="0.25">
      <c r="A283" s="85" t="s">
        <v>100</v>
      </c>
      <c r="B283" s="328"/>
      <c r="C283" s="289"/>
      <c r="D283" s="315"/>
      <c r="E283" s="289"/>
      <c r="F283" s="289"/>
      <c r="G283" s="289"/>
      <c r="H283" s="125">
        <v>0.02</v>
      </c>
    </row>
    <row r="284" spans="1:8" x14ac:dyDescent="0.25">
      <c r="A284" s="94" t="s">
        <v>102</v>
      </c>
      <c r="B284" s="290"/>
      <c r="C284" s="290"/>
      <c r="D284" s="290"/>
      <c r="E284" s="290"/>
      <c r="F284" s="290"/>
      <c r="G284" s="290"/>
      <c r="H284" s="185">
        <f>H282-H283</f>
        <v>0.71809523809523812</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26" t="s">
        <v>1</v>
      </c>
      <c r="C288" s="427"/>
      <c r="D288" s="427"/>
      <c r="E288" s="428"/>
      <c r="F288" s="389" t="s">
        <v>146</v>
      </c>
      <c r="G288" s="390"/>
    </row>
    <row r="289" spans="1:8" ht="15" x14ac:dyDescent="0.25">
      <c r="A289" s="59"/>
      <c r="B289" s="97">
        <v>0</v>
      </c>
      <c r="C289" s="40">
        <v>1</v>
      </c>
      <c r="D289" s="38">
        <v>2</v>
      </c>
      <c r="E289" s="22" t="s">
        <v>2</v>
      </c>
      <c r="F289" s="22" t="s">
        <v>147</v>
      </c>
      <c r="G289" s="22" t="s">
        <v>145</v>
      </c>
      <c r="H289" s="23" t="s">
        <v>3</v>
      </c>
    </row>
    <row r="290" spans="1:8" ht="16.5" x14ac:dyDescent="0.3">
      <c r="A290" s="187" t="s">
        <v>50</v>
      </c>
      <c r="B290" s="51"/>
      <c r="C290" s="51"/>
      <c r="D290" s="51">
        <v>2</v>
      </c>
      <c r="E290" s="51"/>
      <c r="F290" s="133"/>
      <c r="G290" s="133"/>
      <c r="H290" s="137"/>
    </row>
    <row r="291" spans="1:8" ht="68.25" customHeight="1" x14ac:dyDescent="0.3">
      <c r="A291" s="187" t="s">
        <v>51</v>
      </c>
      <c r="B291" s="51">
        <v>0</v>
      </c>
      <c r="C291" s="51"/>
      <c r="D291" s="51"/>
      <c r="E291" s="51"/>
      <c r="F291" s="133"/>
      <c r="G291" s="133" t="s">
        <v>163</v>
      </c>
      <c r="H291" s="137" t="s">
        <v>359</v>
      </c>
    </row>
    <row r="292" spans="1:8" ht="16.5" x14ac:dyDescent="0.3">
      <c r="A292" s="186" t="s">
        <v>52</v>
      </c>
      <c r="B292" s="51"/>
      <c r="C292" s="51"/>
      <c r="D292" s="51">
        <v>2</v>
      </c>
      <c r="E292" s="51"/>
      <c r="F292" s="133"/>
      <c r="G292" s="133"/>
      <c r="H292" s="137"/>
    </row>
    <row r="293" spans="1:8" ht="16.5" x14ac:dyDescent="0.3">
      <c r="A293" s="186" t="s">
        <v>138</v>
      </c>
      <c r="B293" s="51"/>
      <c r="C293" s="51"/>
      <c r="D293" s="51"/>
      <c r="E293" s="51" t="s">
        <v>163</v>
      </c>
      <c r="F293" s="133"/>
      <c r="G293" s="133"/>
      <c r="H293" s="145"/>
    </row>
    <row r="294" spans="1:8" ht="16.5" x14ac:dyDescent="0.3">
      <c r="A294" s="187" t="s">
        <v>53</v>
      </c>
      <c r="B294" s="51"/>
      <c r="C294" s="51"/>
      <c r="D294" s="51">
        <v>2</v>
      </c>
      <c r="E294" s="51"/>
      <c r="F294" s="133"/>
      <c r="G294" s="133"/>
      <c r="H294" s="137" t="s">
        <v>322</v>
      </c>
    </row>
    <row r="295" spans="1:8" ht="27" customHeight="1" x14ac:dyDescent="0.3">
      <c r="A295" s="188" t="s">
        <v>139</v>
      </c>
      <c r="B295" s="51"/>
      <c r="C295" s="51">
        <v>1</v>
      </c>
      <c r="D295" s="51"/>
      <c r="E295" s="51"/>
      <c r="F295" s="133" t="s">
        <v>163</v>
      </c>
      <c r="G295" s="133" t="s">
        <v>163</v>
      </c>
      <c r="H295" s="137" t="s">
        <v>323</v>
      </c>
    </row>
    <row r="296" spans="1:8" x14ac:dyDescent="0.25">
      <c r="A296" s="3" t="s">
        <v>4</v>
      </c>
      <c r="B296" s="44"/>
      <c r="C296" s="44"/>
      <c r="D296" s="44"/>
      <c r="E296" s="44"/>
      <c r="F296" s="44"/>
      <c r="G296" s="44"/>
      <c r="H296" s="8">
        <f>SUM(B290:D295)</f>
        <v>7</v>
      </c>
    </row>
    <row r="297" spans="1:8" x14ac:dyDescent="0.25">
      <c r="A297" s="391" t="s">
        <v>5</v>
      </c>
      <c r="B297" s="392"/>
      <c r="C297" s="392"/>
      <c r="D297" s="392"/>
      <c r="E297" s="392"/>
      <c r="F297" s="392"/>
      <c r="G297" s="393"/>
      <c r="H297" s="34">
        <f>H296/(COUNT(B290:E295)*2)</f>
        <v>0.7</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f>SUM(H296)/(COUNT(B290:E295)*2)</f>
        <v>0.7</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f>H299-H300</f>
        <v>0.69</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219"/>
      <c r="F306" s="376" t="s">
        <v>146</v>
      </c>
      <c r="G306" s="377"/>
    </row>
    <row r="307" spans="1:8" ht="15" x14ac:dyDescent="0.25">
      <c r="A307" s="59"/>
      <c r="B307" s="227">
        <v>0</v>
      </c>
      <c r="C307" s="228">
        <v>1</v>
      </c>
      <c r="D307" s="229">
        <v>2</v>
      </c>
      <c r="E307" s="224" t="s">
        <v>2</v>
      </c>
      <c r="F307" s="130" t="s">
        <v>147</v>
      </c>
      <c r="G307" s="130" t="s">
        <v>145</v>
      </c>
      <c r="H307" s="23" t="s">
        <v>3</v>
      </c>
    </row>
    <row r="308" spans="1:8" x14ac:dyDescent="0.25">
      <c r="A308" s="186" t="s">
        <v>231</v>
      </c>
      <c r="B308" s="231"/>
      <c r="C308" s="241"/>
      <c r="D308" s="241">
        <v>2</v>
      </c>
      <c r="E308" s="230"/>
      <c r="F308" s="265"/>
      <c r="G308" s="265"/>
      <c r="H308" s="201"/>
    </row>
    <row r="309" spans="1:8" x14ac:dyDescent="0.25">
      <c r="A309" s="186" t="s">
        <v>268</v>
      </c>
      <c r="B309" s="231"/>
      <c r="C309" s="241"/>
      <c r="D309" s="241">
        <v>2</v>
      </c>
      <c r="E309" s="230"/>
      <c r="F309" s="265"/>
      <c r="G309" s="265"/>
      <c r="H309" s="201"/>
    </row>
    <row r="310" spans="1:8" x14ac:dyDescent="0.25">
      <c r="A310" s="186" t="s">
        <v>233</v>
      </c>
      <c r="B310" s="231"/>
      <c r="C310" s="241"/>
      <c r="D310" s="241">
        <v>2</v>
      </c>
      <c r="E310" s="230"/>
      <c r="F310" s="265"/>
      <c r="G310" s="265"/>
      <c r="H310" s="201" t="s">
        <v>324</v>
      </c>
    </row>
    <row r="311" spans="1:8" x14ac:dyDescent="0.25">
      <c r="A311" s="186" t="s">
        <v>234</v>
      </c>
      <c r="B311" s="231"/>
      <c r="C311" s="241"/>
      <c r="D311" s="241">
        <v>2</v>
      </c>
      <c r="E311" s="230"/>
      <c r="F311" s="265"/>
      <c r="G311" s="265"/>
      <c r="H311" s="201"/>
    </row>
    <row r="312" spans="1:8" x14ac:dyDescent="0.25">
      <c r="A312" s="186" t="s">
        <v>235</v>
      </c>
      <c r="B312" s="231"/>
      <c r="C312" s="241"/>
      <c r="D312" s="241">
        <v>2</v>
      </c>
      <c r="E312" s="230"/>
      <c r="F312" s="265"/>
      <c r="G312" s="265"/>
      <c r="H312" s="145"/>
    </row>
    <row r="313" spans="1:8" x14ac:dyDescent="0.25">
      <c r="A313" s="186" t="s">
        <v>265</v>
      </c>
      <c r="B313" s="231"/>
      <c r="C313" s="241"/>
      <c r="D313" s="241">
        <v>2</v>
      </c>
      <c r="E313" s="230"/>
      <c r="F313" s="265"/>
      <c r="G313" s="265"/>
      <c r="H313" s="205" t="s">
        <v>296</v>
      </c>
    </row>
    <row r="314" spans="1:8" ht="27" x14ac:dyDescent="0.25">
      <c r="A314" s="215" t="s">
        <v>203</v>
      </c>
      <c r="B314" s="231"/>
      <c r="C314" s="241">
        <v>1</v>
      </c>
      <c r="D314" s="241"/>
      <c r="E314" s="230"/>
      <c r="F314" s="265" t="s">
        <v>163</v>
      </c>
      <c r="G314" s="265" t="s">
        <v>163</v>
      </c>
      <c r="H314" s="205" t="s">
        <v>341</v>
      </c>
    </row>
    <row r="315" spans="1:8" x14ac:dyDescent="0.25">
      <c r="A315" s="188" t="s">
        <v>204</v>
      </c>
      <c r="B315" s="241"/>
      <c r="C315" s="241"/>
      <c r="D315" s="241">
        <v>2</v>
      </c>
      <c r="E315" s="230"/>
      <c r="F315" s="265"/>
      <c r="G315" s="265"/>
      <c r="H315" s="421" t="s">
        <v>325</v>
      </c>
    </row>
    <row r="316" spans="1:8" ht="16.5" customHeight="1" x14ac:dyDescent="0.3">
      <c r="A316" s="186" t="s">
        <v>230</v>
      </c>
      <c r="B316" s="51"/>
      <c r="C316" s="241"/>
      <c r="D316" s="255"/>
      <c r="E316" s="51" t="s">
        <v>163</v>
      </c>
      <c r="F316" s="133"/>
      <c r="G316" s="133"/>
      <c r="H316" s="423"/>
    </row>
    <row r="317" spans="1:8" ht="16.5" x14ac:dyDescent="0.3">
      <c r="A317" s="215" t="s">
        <v>205</v>
      </c>
      <c r="B317" s="51"/>
      <c r="C317" s="241"/>
      <c r="D317" s="255">
        <v>2</v>
      </c>
      <c r="E317" s="51"/>
      <c r="F317" s="133"/>
      <c r="G317" s="133"/>
      <c r="H317" s="137"/>
    </row>
    <row r="318" spans="1:8" ht="16.5" x14ac:dyDescent="0.3">
      <c r="A318" s="232" t="s">
        <v>206</v>
      </c>
      <c r="B318" s="51"/>
      <c r="C318" s="241"/>
      <c r="D318" s="51">
        <v>2</v>
      </c>
      <c r="E318" s="51"/>
      <c r="F318" s="133"/>
      <c r="G318" s="133"/>
      <c r="H318" s="137"/>
    </row>
    <row r="319" spans="1:8" x14ac:dyDescent="0.25">
      <c r="A319" s="3" t="s">
        <v>4</v>
      </c>
      <c r="B319" s="255"/>
      <c r="C319" s="255"/>
      <c r="D319" s="255"/>
      <c r="E319" s="255"/>
      <c r="F319" s="255"/>
      <c r="G319" s="255"/>
      <c r="H319" s="8">
        <f>SUM(B308:D318)</f>
        <v>19</v>
      </c>
    </row>
    <row r="320" spans="1:8" x14ac:dyDescent="0.25">
      <c r="A320" s="74" t="s">
        <v>5</v>
      </c>
      <c r="B320" s="288"/>
      <c r="C320" s="288"/>
      <c r="D320" s="288"/>
      <c r="E320" s="288"/>
      <c r="F320" s="288"/>
      <c r="G320" s="288"/>
      <c r="H320" s="239">
        <f>H319/(COUNT(B308:E318)*2)</f>
        <v>0.95</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82" t="s">
        <v>146</v>
      </c>
      <c r="G324" s="382"/>
    </row>
    <row r="325" spans="1:8" ht="15" x14ac:dyDescent="0.25">
      <c r="A325" s="59"/>
      <c r="B325" s="227">
        <v>0</v>
      </c>
      <c r="C325" s="228">
        <v>1</v>
      </c>
      <c r="D325" s="229">
        <v>2</v>
      </c>
      <c r="E325" s="224" t="s">
        <v>2</v>
      </c>
      <c r="F325" s="130" t="s">
        <v>147</v>
      </c>
      <c r="G325" s="130" t="s">
        <v>145</v>
      </c>
      <c r="H325" s="23" t="s">
        <v>3</v>
      </c>
    </row>
    <row r="326" spans="1:8" ht="13.5" customHeight="1" x14ac:dyDescent="0.25">
      <c r="A326" s="186" t="s">
        <v>237</v>
      </c>
      <c r="B326" s="231"/>
      <c r="C326" s="241"/>
      <c r="D326" s="241">
        <v>2</v>
      </c>
      <c r="E326" s="255"/>
      <c r="F326" s="265"/>
      <c r="G326" s="265"/>
      <c r="H326" s="137"/>
    </row>
    <row r="327" spans="1:8" x14ac:dyDescent="0.25">
      <c r="A327" s="186" t="s">
        <v>238</v>
      </c>
      <c r="B327" s="231"/>
      <c r="C327" s="241"/>
      <c r="D327" s="241">
        <v>2</v>
      </c>
      <c r="E327" s="255"/>
      <c r="F327" s="265"/>
      <c r="G327" s="265"/>
      <c r="H327" s="137"/>
    </row>
    <row r="328" spans="1:8" x14ac:dyDescent="0.25">
      <c r="A328" s="186" t="s">
        <v>239</v>
      </c>
      <c r="B328" s="231"/>
      <c r="C328" s="241"/>
      <c r="D328" s="241">
        <v>2</v>
      </c>
      <c r="E328" s="255"/>
      <c r="F328" s="265"/>
      <c r="G328" s="265"/>
      <c r="H328" s="137"/>
    </row>
    <row r="329" spans="1:8" ht="13.5" customHeight="1" x14ac:dyDescent="0.25">
      <c r="A329" s="186" t="s">
        <v>269</v>
      </c>
      <c r="B329" s="231"/>
      <c r="C329" s="241"/>
      <c r="D329" s="241">
        <v>2</v>
      </c>
      <c r="E329" s="255"/>
      <c r="F329" s="265"/>
      <c r="G329" s="265"/>
      <c r="H329" s="137"/>
    </row>
    <row r="330" spans="1:8" ht="13.5" customHeight="1" x14ac:dyDescent="0.25">
      <c r="A330" s="215" t="s">
        <v>203</v>
      </c>
      <c r="B330" s="231"/>
      <c r="C330" s="241"/>
      <c r="D330" s="241">
        <v>2</v>
      </c>
      <c r="E330" s="255"/>
      <c r="F330" s="265"/>
      <c r="G330" s="265"/>
      <c r="H330" s="272"/>
    </row>
    <row r="331" spans="1:8" x14ac:dyDescent="0.25">
      <c r="A331" s="188" t="s">
        <v>241</v>
      </c>
      <c r="B331" s="241"/>
      <c r="C331" s="241">
        <v>1</v>
      </c>
      <c r="D331" s="241"/>
      <c r="E331" s="255"/>
      <c r="F331" s="265"/>
      <c r="G331" s="270" t="s">
        <v>163</v>
      </c>
      <c r="H331" s="137" t="s">
        <v>326</v>
      </c>
    </row>
    <row r="332" spans="1:8" ht="15" customHeight="1" x14ac:dyDescent="0.3">
      <c r="A332" s="187" t="s">
        <v>242</v>
      </c>
      <c r="B332" s="51"/>
      <c r="C332" s="241"/>
      <c r="D332" s="51"/>
      <c r="E332" s="51" t="s">
        <v>163</v>
      </c>
      <c r="F332" s="133"/>
      <c r="G332" s="133"/>
      <c r="H332" s="137"/>
    </row>
    <row r="333" spans="1:8" ht="16.5" x14ac:dyDescent="0.3">
      <c r="A333" s="186" t="s">
        <v>244</v>
      </c>
      <c r="B333" s="51"/>
      <c r="C333" s="241"/>
      <c r="D333" s="51">
        <v>2</v>
      </c>
      <c r="E333" s="51"/>
      <c r="F333" s="133"/>
      <c r="G333" s="133"/>
      <c r="H333" s="137"/>
    </row>
    <row r="334" spans="1:8" ht="16.5" x14ac:dyDescent="0.3">
      <c r="A334" s="186" t="s">
        <v>263</v>
      </c>
      <c r="B334" s="51"/>
      <c r="C334" s="241">
        <v>1</v>
      </c>
      <c r="D334" s="51"/>
      <c r="E334" s="51"/>
      <c r="F334" s="133" t="s">
        <v>163</v>
      </c>
      <c r="G334" s="133"/>
      <c r="H334" s="421" t="s">
        <v>342</v>
      </c>
    </row>
    <row r="335" spans="1:8" ht="16.5" x14ac:dyDescent="0.3">
      <c r="A335" s="215" t="s">
        <v>266</v>
      </c>
      <c r="B335" s="306"/>
      <c r="C335" s="241"/>
      <c r="D335" s="51">
        <v>2</v>
      </c>
      <c r="E335" s="306"/>
      <c r="F335" s="133"/>
      <c r="G335" s="133"/>
      <c r="H335" s="422"/>
    </row>
    <row r="336" spans="1:8" ht="16.5" x14ac:dyDescent="0.3">
      <c r="A336" s="215" t="s">
        <v>245</v>
      </c>
      <c r="B336" s="51"/>
      <c r="C336" s="241"/>
      <c r="D336" s="51">
        <v>2</v>
      </c>
      <c r="E336" s="51"/>
      <c r="F336" s="133"/>
      <c r="G336" s="133"/>
      <c r="H336" s="423"/>
    </row>
    <row r="337" spans="1:8" ht="16.5" x14ac:dyDescent="0.3">
      <c r="A337" s="233" t="s">
        <v>251</v>
      </c>
      <c r="B337" s="51"/>
      <c r="C337" s="241"/>
      <c r="D337" s="51">
        <v>2</v>
      </c>
      <c r="E337" s="51"/>
      <c r="F337" s="133"/>
      <c r="G337" s="133"/>
      <c r="H337" s="137"/>
    </row>
    <row r="338" spans="1:8" ht="16.5" x14ac:dyDescent="0.3">
      <c r="A338" s="232" t="s">
        <v>206</v>
      </c>
      <c r="B338" s="51"/>
      <c r="C338" s="241"/>
      <c r="D338" s="51">
        <v>2</v>
      </c>
      <c r="E338" s="51"/>
      <c r="F338" s="133"/>
      <c r="G338" s="133"/>
      <c r="H338" s="273"/>
    </row>
    <row r="339" spans="1:8" x14ac:dyDescent="0.25">
      <c r="A339" s="3" t="s">
        <v>4</v>
      </c>
      <c r="B339" s="255"/>
      <c r="C339" s="255"/>
      <c r="D339" s="255"/>
      <c r="E339" s="255"/>
      <c r="F339" s="255"/>
      <c r="G339" s="255"/>
      <c r="H339" s="8">
        <f>SUM(B326:D338)</f>
        <v>22</v>
      </c>
    </row>
    <row r="340" spans="1:8" x14ac:dyDescent="0.25">
      <c r="A340" s="221" t="s">
        <v>5</v>
      </c>
      <c r="B340" s="45"/>
      <c r="C340" s="45"/>
      <c r="D340" s="45"/>
      <c r="E340" s="45"/>
      <c r="F340" s="45"/>
      <c r="G340" s="45"/>
      <c r="H340" s="81">
        <f>H339/(COUNT(B326:E338)*2)</f>
        <v>0.91666666666666663</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82" t="s">
        <v>146</v>
      </c>
      <c r="G344" s="382"/>
    </row>
    <row r="345" spans="1:8" ht="15" x14ac:dyDescent="0.25">
      <c r="A345" s="59"/>
      <c r="B345" s="227">
        <v>0</v>
      </c>
      <c r="C345" s="228">
        <v>1</v>
      </c>
      <c r="D345" s="229">
        <v>2</v>
      </c>
      <c r="E345" s="224" t="s">
        <v>2</v>
      </c>
      <c r="F345" s="130" t="s">
        <v>147</v>
      </c>
      <c r="G345" s="130" t="s">
        <v>145</v>
      </c>
      <c r="H345" s="23" t="s">
        <v>3</v>
      </c>
    </row>
    <row r="346" spans="1:8" x14ac:dyDescent="0.25">
      <c r="A346" s="186" t="s">
        <v>247</v>
      </c>
      <c r="B346" s="241"/>
      <c r="C346" s="241"/>
      <c r="D346" s="241"/>
      <c r="E346" s="255" t="s">
        <v>163</v>
      </c>
      <c r="F346" s="265"/>
      <c r="G346" s="265"/>
      <c r="H346" s="205"/>
    </row>
    <row r="347" spans="1:8" x14ac:dyDescent="0.25">
      <c r="A347" s="186" t="s">
        <v>248</v>
      </c>
      <c r="B347" s="231"/>
      <c r="C347" s="241"/>
      <c r="D347" s="241">
        <v>2</v>
      </c>
      <c r="E347" s="255"/>
      <c r="F347" s="265"/>
      <c r="G347" s="265"/>
      <c r="H347" s="205"/>
    </row>
    <row r="348" spans="1:8" x14ac:dyDescent="0.25">
      <c r="A348" s="187" t="s">
        <v>249</v>
      </c>
      <c r="B348" s="231"/>
      <c r="C348" s="241"/>
      <c r="D348" s="241">
        <v>2</v>
      </c>
      <c r="E348" s="255"/>
      <c r="F348" s="265"/>
      <c r="G348" s="265"/>
      <c r="H348" s="205"/>
    </row>
    <row r="349" spans="1:8" x14ac:dyDescent="0.25">
      <c r="A349" s="187" t="s">
        <v>264</v>
      </c>
      <c r="B349" s="241"/>
      <c r="C349" s="241"/>
      <c r="D349" s="241"/>
      <c r="E349" s="255" t="s">
        <v>163</v>
      </c>
      <c r="F349" s="265"/>
      <c r="G349" s="265"/>
      <c r="H349" s="205"/>
    </row>
    <row r="350" spans="1:8" x14ac:dyDescent="0.25">
      <c r="A350" s="186" t="s">
        <v>243</v>
      </c>
      <c r="B350" s="231"/>
      <c r="C350" s="241">
        <v>1</v>
      </c>
      <c r="D350" s="241"/>
      <c r="E350" s="255"/>
      <c r="F350" s="265"/>
      <c r="G350" s="265"/>
      <c r="H350" s="205" t="s">
        <v>301</v>
      </c>
    </row>
    <row r="351" spans="1:8" x14ac:dyDescent="0.25">
      <c r="A351" s="3" t="s">
        <v>4</v>
      </c>
      <c r="B351" s="255"/>
      <c r="C351" s="255"/>
      <c r="D351" s="255"/>
      <c r="E351" s="255"/>
      <c r="F351" s="255"/>
      <c r="G351" s="255"/>
      <c r="H351" s="8">
        <f>SUM(B346:D350)</f>
        <v>5</v>
      </c>
    </row>
    <row r="352" spans="1:8" x14ac:dyDescent="0.25">
      <c r="A352" s="221" t="s">
        <v>5</v>
      </c>
      <c r="B352" s="45"/>
      <c r="C352" s="45"/>
      <c r="D352" s="45"/>
      <c r="E352" s="45"/>
      <c r="F352" s="45"/>
      <c r="G352" s="45"/>
      <c r="H352" s="81">
        <f>H351/(COUNT(B346:E350)*2)</f>
        <v>0.83333333333333337</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219"/>
      <c r="F355" s="376" t="s">
        <v>146</v>
      </c>
      <c r="G355" s="377"/>
    </row>
    <row r="356" spans="1:8" ht="15" x14ac:dyDescent="0.25">
      <c r="A356" s="59"/>
      <c r="B356" s="227">
        <v>0</v>
      </c>
      <c r="C356" s="228">
        <v>1</v>
      </c>
      <c r="D356" s="229">
        <v>2</v>
      </c>
      <c r="E356" s="224" t="s">
        <v>2</v>
      </c>
      <c r="F356" s="130" t="s">
        <v>147</v>
      </c>
      <c r="G356" s="130" t="s">
        <v>145</v>
      </c>
      <c r="H356" s="23" t="s">
        <v>3</v>
      </c>
    </row>
    <row r="357" spans="1:8" x14ac:dyDescent="0.25">
      <c r="A357" s="187" t="s">
        <v>252</v>
      </c>
      <c r="B357" s="231"/>
      <c r="C357" s="241"/>
      <c r="D357" s="241">
        <v>2</v>
      </c>
      <c r="E357" s="255"/>
      <c r="F357" s="265"/>
      <c r="G357" s="265"/>
      <c r="H357" s="424" t="s">
        <v>297</v>
      </c>
    </row>
    <row r="358" spans="1:8" x14ac:dyDescent="0.25">
      <c r="A358" s="186" t="s">
        <v>253</v>
      </c>
      <c r="B358" s="231"/>
      <c r="C358" s="241">
        <v>1</v>
      </c>
      <c r="D358" s="241"/>
      <c r="E358" s="255"/>
      <c r="F358" s="265" t="s">
        <v>163</v>
      </c>
      <c r="G358" s="265"/>
      <c r="H358" s="425"/>
    </row>
    <row r="359" spans="1:8" ht="30" customHeight="1" x14ac:dyDescent="0.25">
      <c r="A359" s="186" t="s">
        <v>254</v>
      </c>
      <c r="B359" s="231"/>
      <c r="C359" s="241">
        <v>1</v>
      </c>
      <c r="D359" s="241"/>
      <c r="E359" s="255"/>
      <c r="F359" s="265" t="s">
        <v>163</v>
      </c>
      <c r="G359" s="265" t="s">
        <v>163</v>
      </c>
      <c r="H359" s="424" t="s">
        <v>343</v>
      </c>
    </row>
    <row r="360" spans="1:8" ht="16.5" customHeight="1" x14ac:dyDescent="0.25">
      <c r="A360" s="186" t="s">
        <v>255</v>
      </c>
      <c r="B360" s="231"/>
      <c r="C360" s="241"/>
      <c r="D360" s="241">
        <v>2</v>
      </c>
      <c r="E360" s="255"/>
      <c r="F360" s="265"/>
      <c r="G360" s="265"/>
      <c r="H360" s="425"/>
    </row>
    <row r="361" spans="1:8" ht="18" customHeight="1" x14ac:dyDescent="0.25">
      <c r="A361" s="187" t="s">
        <v>229</v>
      </c>
      <c r="B361" s="241"/>
      <c r="C361" s="241">
        <v>1</v>
      </c>
      <c r="D361" s="241"/>
      <c r="E361" s="255"/>
      <c r="F361" s="265" t="s">
        <v>163</v>
      </c>
      <c r="G361" s="265"/>
      <c r="H361" s="424" t="s">
        <v>344</v>
      </c>
    </row>
    <row r="362" spans="1:8" ht="16.5" customHeight="1" x14ac:dyDescent="0.25">
      <c r="A362" s="186" t="s">
        <v>256</v>
      </c>
      <c r="B362" s="231"/>
      <c r="C362" s="241">
        <v>1</v>
      </c>
      <c r="D362" s="241"/>
      <c r="E362" s="255"/>
      <c r="F362" s="265" t="s">
        <v>163</v>
      </c>
      <c r="G362" s="265"/>
      <c r="H362" s="434"/>
    </row>
    <row r="363" spans="1:8" x14ac:dyDescent="0.25">
      <c r="A363" s="187" t="s">
        <v>258</v>
      </c>
      <c r="B363" s="231"/>
      <c r="C363" s="241">
        <v>1</v>
      </c>
      <c r="D363" s="241"/>
      <c r="E363" s="255"/>
      <c r="F363" s="265" t="s">
        <v>163</v>
      </c>
      <c r="G363" s="265"/>
      <c r="H363" s="434"/>
    </row>
    <row r="364" spans="1:8" x14ac:dyDescent="0.25">
      <c r="A364" s="186" t="s">
        <v>259</v>
      </c>
      <c r="B364" s="231"/>
      <c r="C364" s="241"/>
      <c r="D364" s="241">
        <v>2</v>
      </c>
      <c r="E364" s="255"/>
      <c r="F364" s="265"/>
      <c r="G364" s="265"/>
      <c r="H364" s="425"/>
    </row>
    <row r="365" spans="1:8" x14ac:dyDescent="0.25">
      <c r="A365" s="186" t="s">
        <v>207</v>
      </c>
      <c r="B365" s="231"/>
      <c r="C365" s="241">
        <v>1</v>
      </c>
      <c r="D365" s="241"/>
      <c r="E365" s="255"/>
      <c r="F365" s="265"/>
      <c r="G365" s="265" t="s">
        <v>163</v>
      </c>
      <c r="H365" s="421" t="s">
        <v>345</v>
      </c>
    </row>
    <row r="366" spans="1:8" x14ac:dyDescent="0.25">
      <c r="A366" s="186" t="s">
        <v>260</v>
      </c>
      <c r="B366" s="231"/>
      <c r="C366" s="241"/>
      <c r="D366" s="241">
        <v>2</v>
      </c>
      <c r="E366" s="255"/>
      <c r="F366" s="265"/>
      <c r="G366" s="265"/>
      <c r="H366" s="422"/>
    </row>
    <row r="367" spans="1:8" x14ac:dyDescent="0.25">
      <c r="A367" s="186" t="s">
        <v>261</v>
      </c>
      <c r="B367" s="231"/>
      <c r="C367" s="241"/>
      <c r="D367" s="241">
        <v>2</v>
      </c>
      <c r="E367" s="255"/>
      <c r="F367" s="265"/>
      <c r="G367" s="265"/>
      <c r="H367" s="422"/>
    </row>
    <row r="368" spans="1:8" x14ac:dyDescent="0.25">
      <c r="A368" s="186" t="s">
        <v>300</v>
      </c>
      <c r="B368" s="231"/>
      <c r="C368" s="241"/>
      <c r="D368" s="241">
        <v>2</v>
      </c>
      <c r="E368" s="255"/>
      <c r="F368" s="265"/>
      <c r="G368" s="265"/>
      <c r="H368" s="423"/>
    </row>
    <row r="369" spans="1:8" x14ac:dyDescent="0.25">
      <c r="A369" s="187" t="s">
        <v>257</v>
      </c>
      <c r="B369" s="231"/>
      <c r="C369" s="241"/>
      <c r="D369" s="241"/>
      <c r="E369" s="255" t="s">
        <v>163</v>
      </c>
      <c r="F369" s="265"/>
      <c r="G369" s="265"/>
      <c r="H369" s="201"/>
    </row>
    <row r="370" spans="1:8" x14ac:dyDescent="0.25">
      <c r="A370" s="3" t="s">
        <v>4</v>
      </c>
      <c r="B370" s="255"/>
      <c r="C370" s="255"/>
      <c r="D370" s="255"/>
      <c r="E370" s="255"/>
      <c r="F370" s="255"/>
      <c r="G370" s="255"/>
      <c r="H370" s="8">
        <f>SUM(B357:D369)</f>
        <v>18</v>
      </c>
    </row>
    <row r="371" spans="1:8" x14ac:dyDescent="0.25">
      <c r="A371" s="221" t="s">
        <v>5</v>
      </c>
      <c r="B371" s="45"/>
      <c r="C371" s="45"/>
      <c r="D371" s="45"/>
      <c r="E371" s="45"/>
      <c r="F371" s="45"/>
      <c r="G371" s="45"/>
      <c r="H371" s="81">
        <f>H370/(COUNT(B357:E369)*2)</f>
        <v>0.75</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412"/>
      <c r="C374" s="413"/>
      <c r="D374" s="413"/>
      <c r="E374" s="413"/>
      <c r="F374" s="413"/>
      <c r="G374" s="414"/>
      <c r="H374" s="184">
        <f>SUM(H370,H351,H339,H319)/(COUNT(B308:E318,B326:E338,B346:E350,B357:E369)*2)</f>
        <v>0.86486486486486491</v>
      </c>
    </row>
    <row r="375" spans="1:8" x14ac:dyDescent="0.25">
      <c r="A375" s="85" t="s">
        <v>100</v>
      </c>
      <c r="B375" s="328"/>
      <c r="C375" s="289"/>
      <c r="D375" s="315"/>
      <c r="E375" s="289"/>
      <c r="F375" s="289"/>
      <c r="G375" s="289"/>
      <c r="H375" s="125">
        <v>0</v>
      </c>
    </row>
    <row r="376" spans="1:8" x14ac:dyDescent="0.25">
      <c r="A376" s="94" t="s">
        <v>102</v>
      </c>
      <c r="B376" s="290"/>
      <c r="C376" s="290"/>
      <c r="D376" s="290"/>
      <c r="E376" s="290"/>
      <c r="F376" s="290"/>
      <c r="G376" s="290"/>
      <c r="H376" s="185">
        <f>H374-H375</f>
        <v>0.86486486486486491</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f>SUM(H78,H89,H106,H115,H123,H131,H139,H148,H158,H183,H195,H207,H216,H243,H258,H271,H279,H296,H319,H339,H351,H370)/(COUNT(B74:E77,B83:E88,B96:E105,B112:E114,B121:E122,B129:E130,B137:E138,B144:E147,B154:E157,B172:E182,B189:E194,B201:E206,B214:E215,B229:E242,B249:E257,B264:E270,B277:E278,B290:E295,B308:E318,B326:E338,B346:E350,B357:E369)*2)</f>
        <v>0.80833333333333335</v>
      </c>
    </row>
    <row r="380" spans="1:8" x14ac:dyDescent="0.25">
      <c r="A380" s="103" t="s">
        <v>129</v>
      </c>
      <c r="B380" s="329"/>
      <c r="C380" s="295"/>
      <c r="D380" s="295"/>
      <c r="E380" s="295"/>
      <c r="F380" s="295"/>
      <c r="G380" s="295"/>
      <c r="H380" s="126">
        <v>0.03</v>
      </c>
    </row>
    <row r="381" spans="1:8" x14ac:dyDescent="0.25">
      <c r="A381" s="103" t="s">
        <v>102</v>
      </c>
      <c r="B381" s="330"/>
      <c r="C381" s="296"/>
      <c r="D381" s="296"/>
      <c r="E381" s="296"/>
      <c r="F381" s="296"/>
      <c r="G381" s="296"/>
      <c r="H381" s="126">
        <f>H379-H380</f>
        <v>0.77833333333333332</v>
      </c>
    </row>
    <row r="382" spans="1:8" ht="17.25" x14ac:dyDescent="0.25">
      <c r="A382" s="173"/>
      <c r="B382" s="250"/>
      <c r="C382" s="324"/>
      <c r="D382" s="250"/>
      <c r="E382" s="250"/>
      <c r="F382" s="250"/>
      <c r="G382" s="250"/>
      <c r="H382" s="37"/>
    </row>
    <row r="383" spans="1:8" ht="17.25" x14ac:dyDescent="0.25">
      <c r="A383" s="172"/>
      <c r="B383" s="250"/>
      <c r="C383" s="250"/>
      <c r="D383" s="250"/>
      <c r="E383" s="415" t="s">
        <v>103</v>
      </c>
      <c r="F383" s="416"/>
      <c r="G383" s="416"/>
      <c r="H383" s="417"/>
    </row>
    <row r="384" spans="1:8" x14ac:dyDescent="0.25">
      <c r="A384" s="418" t="s">
        <v>140</v>
      </c>
      <c r="B384" s="250"/>
      <c r="C384" s="250"/>
      <c r="D384" s="250"/>
      <c r="E384" s="297" t="s">
        <v>104</v>
      </c>
      <c r="F384" s="297"/>
      <c r="G384" s="297"/>
      <c r="H384" s="179" t="s">
        <v>105</v>
      </c>
    </row>
    <row r="385" spans="1:8" x14ac:dyDescent="0.25">
      <c r="A385" s="418"/>
      <c r="B385" s="250"/>
      <c r="C385" s="250"/>
      <c r="D385" s="250"/>
      <c r="E385" s="298" t="s">
        <v>106</v>
      </c>
      <c r="F385" s="298"/>
      <c r="G385" s="298"/>
      <c r="H385" s="181" t="s">
        <v>107</v>
      </c>
    </row>
    <row r="386" spans="1:8" x14ac:dyDescent="0.25">
      <c r="A386" s="41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419" t="s">
        <v>110</v>
      </c>
      <c r="B389" s="420"/>
      <c r="C389" s="420"/>
      <c r="D389" s="420"/>
      <c r="E389" s="420"/>
      <c r="F389" s="420"/>
      <c r="G389" s="420"/>
      <c r="H389" s="420"/>
    </row>
    <row r="391" spans="1:8" ht="15" x14ac:dyDescent="0.25">
      <c r="A391" s="397" t="s">
        <v>111</v>
      </c>
      <c r="B391" s="398"/>
      <c r="C391" s="398"/>
      <c r="D391" s="398"/>
      <c r="E391" s="398"/>
      <c r="F391" s="398"/>
      <c r="G391" s="398"/>
      <c r="H391" s="399"/>
    </row>
    <row r="392" spans="1:8" ht="17.25" x14ac:dyDescent="0.25">
      <c r="A392" s="394" t="s">
        <v>112</v>
      </c>
      <c r="B392" s="395"/>
      <c r="C392" s="395"/>
      <c r="D392" s="395"/>
      <c r="E392" s="395"/>
      <c r="F392" s="395"/>
      <c r="G392" s="395"/>
      <c r="H392" s="396"/>
    </row>
    <row r="393" spans="1:8" x14ac:dyDescent="0.25">
      <c r="A393" s="1"/>
      <c r="B393" s="299"/>
      <c r="C393" s="325"/>
      <c r="D393" s="299"/>
      <c r="E393" s="299"/>
      <c r="F393" s="299"/>
      <c r="G393" s="299"/>
      <c r="H393" s="182"/>
    </row>
    <row r="394" spans="1:8" ht="15" x14ac:dyDescent="0.25">
      <c r="A394" s="397" t="s">
        <v>113</v>
      </c>
      <c r="B394" s="398"/>
      <c r="C394" s="398"/>
      <c r="D394" s="398"/>
      <c r="E394" s="398"/>
      <c r="F394" s="398"/>
      <c r="G394" s="398"/>
      <c r="H394" s="399"/>
    </row>
    <row r="395" spans="1:8" ht="17.25" x14ac:dyDescent="0.25">
      <c r="A395" s="394" t="s">
        <v>11</v>
      </c>
      <c r="B395" s="395"/>
      <c r="C395" s="395"/>
      <c r="D395" s="395"/>
      <c r="E395" s="395"/>
      <c r="F395" s="395"/>
      <c r="G395" s="395"/>
      <c r="H395" s="396"/>
    </row>
    <row r="396" spans="1:8" ht="17.25" x14ac:dyDescent="0.25">
      <c r="A396" s="36"/>
      <c r="B396" s="300"/>
      <c r="C396" s="300"/>
      <c r="D396" s="300"/>
      <c r="E396" s="300"/>
      <c r="F396" s="300"/>
      <c r="G396" s="300"/>
      <c r="H396" s="4"/>
    </row>
    <row r="397" spans="1:8" ht="15" x14ac:dyDescent="0.25">
      <c r="A397" s="400" t="s">
        <v>114</v>
      </c>
      <c r="B397" s="401"/>
      <c r="C397" s="401"/>
      <c r="D397" s="401"/>
      <c r="E397" s="401"/>
      <c r="F397" s="401"/>
      <c r="G397" s="401"/>
      <c r="H397" s="402"/>
    </row>
    <row r="398" spans="1:8" ht="17.25" x14ac:dyDescent="0.25">
      <c r="A398" s="403" t="s">
        <v>10</v>
      </c>
      <c r="B398" s="404"/>
      <c r="C398" s="404"/>
      <c r="D398" s="404"/>
      <c r="E398" s="404"/>
      <c r="F398" s="404"/>
      <c r="G398" s="404"/>
      <c r="H398" s="405"/>
    </row>
    <row r="399" spans="1:8" ht="17.25" x14ac:dyDescent="0.25">
      <c r="A399" s="36"/>
      <c r="B399" s="300"/>
      <c r="C399" s="300"/>
      <c r="D399" s="300"/>
      <c r="E399" s="300"/>
      <c r="F399" s="300"/>
      <c r="G399" s="300"/>
      <c r="H399" s="4"/>
    </row>
    <row r="400" spans="1:8" ht="15" x14ac:dyDescent="0.25">
      <c r="A400" s="406" t="s">
        <v>115</v>
      </c>
      <c r="B400" s="407"/>
      <c r="C400" s="407"/>
      <c r="D400" s="407"/>
      <c r="E400" s="407"/>
      <c r="F400" s="407"/>
      <c r="G400" s="407"/>
      <c r="H400" s="408"/>
    </row>
    <row r="401" spans="1:8" ht="17.25" customHeight="1" x14ac:dyDescent="0.25">
      <c r="A401" s="435" t="s">
        <v>290</v>
      </c>
      <c r="B401" s="407"/>
      <c r="C401" s="407"/>
      <c r="D401" s="407"/>
      <c r="E401" s="407"/>
      <c r="F401" s="407"/>
      <c r="G401" s="407"/>
      <c r="H401" s="408"/>
    </row>
    <row r="402" spans="1:8" ht="17.25" x14ac:dyDescent="0.25">
      <c r="A402" s="36"/>
      <c r="B402" s="300"/>
      <c r="C402" s="300"/>
      <c r="D402" s="300"/>
      <c r="E402" s="300"/>
      <c r="F402" s="300"/>
      <c r="G402" s="300"/>
      <c r="H402" s="95"/>
    </row>
    <row r="403" spans="1:8" ht="15" x14ac:dyDescent="0.25">
      <c r="A403" s="400" t="s">
        <v>116</v>
      </c>
      <c r="B403" s="401"/>
      <c r="C403" s="401"/>
      <c r="D403" s="401"/>
      <c r="E403" s="401"/>
      <c r="F403" s="401"/>
      <c r="G403" s="401"/>
      <c r="H403" s="402"/>
    </row>
    <row r="404" spans="1:8" ht="17.25" x14ac:dyDescent="0.25">
      <c r="A404" s="403" t="s">
        <v>8</v>
      </c>
      <c r="B404" s="404"/>
      <c r="C404" s="404"/>
      <c r="D404" s="404"/>
      <c r="E404" s="404"/>
      <c r="F404" s="404"/>
      <c r="G404" s="404"/>
      <c r="H404" s="405"/>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sheetProtection algorithmName="SHA-512" hashValue="SBxG/fEo4ktnF7+7w8+qkY4u5f+Xh6DhuvhZDkSpO93fE1MfIyzUkEaHFY5B6+nf0Ebf9fyHzOCpYZ2TZ2MlVw==" saltValue="WDPnKqzHHKPoHaxvus/q5Q==" spinCount="100000" sheet="1" objects="1" scenarios="1"/>
  <mergeCells count="60">
    <mergeCell ref="B374:G374"/>
    <mergeCell ref="A397:H397"/>
    <mergeCell ref="A297:G297"/>
    <mergeCell ref="E383:H383"/>
    <mergeCell ref="A384:A386"/>
    <mergeCell ref="A389:H389"/>
    <mergeCell ref="A391:H391"/>
    <mergeCell ref="A392:H392"/>
    <mergeCell ref="F355:G355"/>
    <mergeCell ref="F306:G306"/>
    <mergeCell ref="F324:G324"/>
    <mergeCell ref="F344:G344"/>
    <mergeCell ref="H334:H336"/>
    <mergeCell ref="H359:H360"/>
    <mergeCell ref="H315:H316"/>
    <mergeCell ref="H361:H364"/>
    <mergeCell ref="A403:H403"/>
    <mergeCell ref="A404:H404"/>
    <mergeCell ref="A394:H394"/>
    <mergeCell ref="A395:H395"/>
    <mergeCell ref="A398:H398"/>
    <mergeCell ref="A400:H400"/>
    <mergeCell ref="A401:H401"/>
    <mergeCell ref="H179:H180"/>
    <mergeCell ref="H181:H182"/>
    <mergeCell ref="H129:H130"/>
    <mergeCell ref="H269:H270"/>
    <mergeCell ref="H255:H257"/>
    <mergeCell ref="H241:H242"/>
    <mergeCell ref="H238:H240"/>
    <mergeCell ref="H191:H192"/>
    <mergeCell ref="H253:H254"/>
    <mergeCell ref="H96:H100"/>
    <mergeCell ref="A19:I19"/>
    <mergeCell ref="F72:G72"/>
    <mergeCell ref="F81:G81"/>
    <mergeCell ref="F94:G94"/>
    <mergeCell ref="F227:G227"/>
    <mergeCell ref="F262:G262"/>
    <mergeCell ref="F275:G275"/>
    <mergeCell ref="F247:G247"/>
    <mergeCell ref="F187:G187"/>
    <mergeCell ref="F199:G199"/>
    <mergeCell ref="F212:G212"/>
    <mergeCell ref="H365:H368"/>
    <mergeCell ref="H357:H358"/>
    <mergeCell ref="A8:I8"/>
    <mergeCell ref="A10:I10"/>
    <mergeCell ref="A11:I11"/>
    <mergeCell ref="B14:E14"/>
    <mergeCell ref="B15:E15"/>
    <mergeCell ref="B288:E288"/>
    <mergeCell ref="F288:G288"/>
    <mergeCell ref="F110:G110"/>
    <mergeCell ref="F119:G119"/>
    <mergeCell ref="F127:G127"/>
    <mergeCell ref="F135:G135"/>
    <mergeCell ref="F142:G142"/>
    <mergeCell ref="F152:G152"/>
    <mergeCell ref="F170:G170"/>
  </mergeCells>
  <pageMargins left="0.70866141732283472" right="0.70866141732283472" top="0.74803149606299213" bottom="0.74803149606299213" header="0.31496062992125984" footer="0.31496062992125984"/>
  <pageSetup paperSize="9" scale="46" fitToHeight="4" orientation="portrait" r:id="rId1"/>
  <rowBreaks count="3" manualBreakCount="3">
    <brk id="91" max="16383" man="1"/>
    <brk id="185" max="16383" man="1"/>
    <brk id="28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zoomScaleNormal="100" zoomScaleSheetLayoutView="100" workbookViewId="0">
      <selection activeCell="H294" sqref="H294"/>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378" t="s">
        <v>164</v>
      </c>
      <c r="B8" s="378"/>
      <c r="C8" s="378"/>
      <c r="D8" s="378"/>
      <c r="E8" s="378"/>
      <c r="F8" s="378"/>
      <c r="G8" s="378"/>
      <c r="H8" s="378"/>
      <c r="I8" s="378"/>
    </row>
    <row r="9" spans="1:9" ht="15.75" customHeight="1" x14ac:dyDescent="0.5">
      <c r="A9" s="147"/>
      <c r="B9" s="276"/>
      <c r="C9" s="276"/>
      <c r="D9" s="309"/>
      <c r="E9" s="277"/>
      <c r="F9" s="277"/>
      <c r="G9" s="276"/>
      <c r="H9" s="147"/>
      <c r="I9" s="147"/>
    </row>
    <row r="10" spans="1:9" ht="25.5" x14ac:dyDescent="0.35">
      <c r="A10" s="378" t="s">
        <v>168</v>
      </c>
      <c r="B10" s="378"/>
      <c r="C10" s="378"/>
      <c r="D10" s="378"/>
      <c r="E10" s="378"/>
      <c r="F10" s="378"/>
      <c r="G10" s="378"/>
      <c r="H10" s="378"/>
      <c r="I10" s="378"/>
    </row>
    <row r="11" spans="1:9" ht="18" x14ac:dyDescent="0.25">
      <c r="A11" s="379"/>
      <c r="B11" s="380"/>
      <c r="C11" s="380"/>
      <c r="D11" s="380"/>
      <c r="E11" s="380"/>
      <c r="F11" s="380"/>
      <c r="G11" s="380"/>
      <c r="H11" s="380"/>
      <c r="I11" s="380"/>
    </row>
    <row r="12" spans="1:9" x14ac:dyDescent="0.25">
      <c r="A12" s="147"/>
      <c r="B12" s="276"/>
      <c r="C12" s="276"/>
      <c r="D12" s="276"/>
      <c r="E12" s="276"/>
      <c r="F12" s="276"/>
      <c r="G12" s="276"/>
      <c r="H12" s="147"/>
      <c r="I12" s="147"/>
    </row>
    <row r="13" spans="1:9" ht="15" x14ac:dyDescent="0.25">
      <c r="A13" s="195" t="s">
        <v>30</v>
      </c>
      <c r="B13" s="332" t="s">
        <v>270</v>
      </c>
      <c r="C13" s="278"/>
      <c r="D13" s="278"/>
      <c r="E13" s="278"/>
      <c r="F13" s="198"/>
      <c r="G13" s="197"/>
      <c r="H13" s="1"/>
    </row>
    <row r="14" spans="1:9" ht="15" x14ac:dyDescent="0.25">
      <c r="A14" s="195" t="s">
        <v>25</v>
      </c>
      <c r="B14" s="381">
        <v>42823</v>
      </c>
      <c r="C14" s="381"/>
      <c r="D14" s="381"/>
      <c r="E14" s="381"/>
      <c r="F14" s="199"/>
      <c r="G14" s="197"/>
      <c r="H14" s="1"/>
    </row>
    <row r="15" spans="1:9" ht="15" x14ac:dyDescent="0.25">
      <c r="A15" s="195" t="s">
        <v>7</v>
      </c>
      <c r="B15" s="381">
        <v>42740</v>
      </c>
      <c r="C15" s="381"/>
      <c r="D15" s="381"/>
      <c r="E15" s="381"/>
      <c r="F15" s="199"/>
      <c r="G15" s="197"/>
      <c r="H15" s="1"/>
    </row>
    <row r="16" spans="1:9" ht="15" x14ac:dyDescent="0.25">
      <c r="A16" s="195" t="s">
        <v>26</v>
      </c>
      <c r="B16" s="271" t="s">
        <v>362</v>
      </c>
      <c r="C16" s="279"/>
      <c r="D16" s="279"/>
      <c r="E16" s="279"/>
      <c r="F16" s="197"/>
      <c r="G16" s="197"/>
      <c r="H16" s="1"/>
    </row>
    <row r="17" spans="1:9" ht="15" x14ac:dyDescent="0.25">
      <c r="A17" s="195" t="s">
        <v>27</v>
      </c>
      <c r="B17" s="197" t="s">
        <v>287</v>
      </c>
      <c r="C17" s="197"/>
      <c r="D17" s="197"/>
      <c r="E17" s="197"/>
      <c r="F17" s="197"/>
      <c r="G17" s="197"/>
      <c r="H17" s="1"/>
    </row>
    <row r="18" spans="1:9" ht="15" x14ac:dyDescent="0.25">
      <c r="A18" s="147"/>
      <c r="B18" s="326"/>
      <c r="C18" s="280"/>
      <c r="D18" s="280"/>
      <c r="E18" s="280"/>
      <c r="F18" s="280"/>
      <c r="G18" s="280"/>
      <c r="H18" s="151"/>
      <c r="I18" s="147"/>
    </row>
    <row r="19" spans="1:9" ht="15" x14ac:dyDescent="0.25">
      <c r="A19" s="384" t="s">
        <v>288</v>
      </c>
      <c r="B19" s="385"/>
      <c r="C19" s="385"/>
      <c r="D19" s="385"/>
      <c r="E19" s="385"/>
      <c r="F19" s="385"/>
      <c r="G19" s="385"/>
      <c r="H19" s="385"/>
      <c r="I19" s="385"/>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f>H381</f>
        <v>0.78999999999999992</v>
      </c>
      <c r="B24" s="302">
        <f>100%-A24</f>
        <v>0.21000000000000008</v>
      </c>
      <c r="C24" s="276"/>
      <c r="D24" s="302">
        <f>H163</f>
        <v>0.7068965517241379</v>
      </c>
      <c r="E24" s="302">
        <f>100%-D24</f>
        <v>0.2931034482758621</v>
      </c>
      <c r="F24" s="276"/>
      <c r="G24" s="276"/>
      <c r="H24" s="147"/>
      <c r="I24" s="147"/>
    </row>
    <row r="25" spans="1:9" x14ac:dyDescent="0.25">
      <c r="B25" s="276"/>
      <c r="C25" s="276"/>
      <c r="D25" s="302">
        <f>H221</f>
        <v>0.84714285714285709</v>
      </c>
      <c r="E25" s="302">
        <f>100%-D25</f>
        <v>0.15285714285714291</v>
      </c>
      <c r="F25" s="276"/>
      <c r="G25" s="276"/>
      <c r="H25" s="147"/>
      <c r="I25" s="147"/>
    </row>
    <row r="26" spans="1:9" x14ac:dyDescent="0.25">
      <c r="B26" s="276"/>
      <c r="C26" s="276"/>
      <c r="D26" s="302">
        <f>H284</f>
        <v>0.6328571428571429</v>
      </c>
      <c r="E26" s="303">
        <f>100%-D26</f>
        <v>0.3671428571428571</v>
      </c>
      <c r="F26" s="276"/>
      <c r="G26" s="276"/>
      <c r="H26" s="147"/>
      <c r="I26" s="147"/>
    </row>
    <row r="27" spans="1:9" x14ac:dyDescent="0.25">
      <c r="B27" s="276"/>
      <c r="C27" s="276"/>
      <c r="D27" s="310">
        <f>H301</f>
        <v>0.49</v>
      </c>
      <c r="E27" s="304">
        <f>100%-D27</f>
        <v>0.51</v>
      </c>
      <c r="F27" s="282"/>
      <c r="G27" s="282"/>
      <c r="H27" s="159"/>
      <c r="I27" s="147"/>
    </row>
    <row r="28" spans="1:9" x14ac:dyDescent="0.25">
      <c r="B28" s="276"/>
      <c r="C28" s="276"/>
      <c r="D28" s="311">
        <f>H376</f>
        <v>0.92682926829268297</v>
      </c>
      <c r="E28" s="304">
        <f>100%-D28</f>
        <v>7.3170731707317027E-2</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147</v>
      </c>
      <c r="G73" s="131" t="s">
        <v>145</v>
      </c>
      <c r="H73" s="23" t="s">
        <v>3</v>
      </c>
    </row>
    <row r="74" spans="1:8" ht="135" x14ac:dyDescent="0.3">
      <c r="A74" s="186" t="s">
        <v>124</v>
      </c>
      <c r="B74" s="51">
        <v>0</v>
      </c>
      <c r="C74" s="51"/>
      <c r="D74" s="51"/>
      <c r="E74" s="255"/>
      <c r="F74" s="338" t="s">
        <v>163</v>
      </c>
      <c r="G74" s="338" t="s">
        <v>163</v>
      </c>
      <c r="H74" s="144" t="s">
        <v>388</v>
      </c>
    </row>
    <row r="75" spans="1:8" ht="88.5" customHeight="1" x14ac:dyDescent="0.3">
      <c r="A75" s="186" t="s">
        <v>165</v>
      </c>
      <c r="B75" s="51"/>
      <c r="C75" s="51">
        <v>1</v>
      </c>
      <c r="D75" s="51"/>
      <c r="E75" s="255"/>
      <c r="F75" s="338"/>
      <c r="G75" s="338" t="s">
        <v>163</v>
      </c>
      <c r="H75" s="136" t="s">
        <v>392</v>
      </c>
    </row>
    <row r="76" spans="1:8" ht="27" x14ac:dyDescent="0.3">
      <c r="A76" s="186" t="s">
        <v>31</v>
      </c>
      <c r="B76" s="51"/>
      <c r="C76" s="51">
        <v>1</v>
      </c>
      <c r="D76" s="51"/>
      <c r="E76" s="255"/>
      <c r="F76" s="338"/>
      <c r="G76" s="338" t="s">
        <v>163</v>
      </c>
      <c r="H76" s="136" t="s">
        <v>367</v>
      </c>
    </row>
    <row r="77" spans="1:8" ht="16.5" x14ac:dyDescent="0.3">
      <c r="A77" s="186" t="s">
        <v>32</v>
      </c>
      <c r="B77" s="51"/>
      <c r="C77" s="51"/>
      <c r="D77" s="51">
        <v>2</v>
      </c>
      <c r="E77" s="255"/>
      <c r="F77" s="338"/>
      <c r="G77" s="338"/>
      <c r="H77" s="136" t="s">
        <v>363</v>
      </c>
    </row>
    <row r="78" spans="1:8" ht="13.5" customHeight="1" x14ac:dyDescent="0.25">
      <c r="A78" s="68" t="s">
        <v>4</v>
      </c>
      <c r="B78" s="44"/>
      <c r="C78" s="44"/>
      <c r="D78" s="44"/>
      <c r="E78" s="44"/>
      <c r="F78" s="44"/>
      <c r="G78" s="44"/>
      <c r="H78" s="8">
        <f>SUM(B74:D77)</f>
        <v>4</v>
      </c>
    </row>
    <row r="79" spans="1:8" x14ac:dyDescent="0.25">
      <c r="A79" s="221" t="s">
        <v>5</v>
      </c>
      <c r="B79" s="45"/>
      <c r="C79" s="45"/>
      <c r="D79" s="45"/>
      <c r="E79" s="45"/>
      <c r="F79" s="45"/>
      <c r="G79" s="45"/>
      <c r="H79" s="33">
        <f>H78/(COUNT(B74:E77)*2)</f>
        <v>0.5</v>
      </c>
    </row>
    <row r="80" spans="1:8" x14ac:dyDescent="0.25">
      <c r="A80" s="4"/>
      <c r="H80" s="48"/>
    </row>
    <row r="81" spans="1:9" ht="15" x14ac:dyDescent="0.25">
      <c r="A81" s="70" t="s">
        <v>64</v>
      </c>
      <c r="B81" s="333" t="s">
        <v>1</v>
      </c>
      <c r="C81" s="319"/>
      <c r="D81" s="314"/>
      <c r="E81" s="219"/>
      <c r="F81" s="382" t="s">
        <v>146</v>
      </c>
      <c r="G81" s="382"/>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1"/>
      <c r="C83" s="51"/>
      <c r="D83" s="51">
        <v>2</v>
      </c>
      <c r="E83" s="51"/>
      <c r="F83" s="133"/>
      <c r="G83" s="133"/>
      <c r="H83" s="137"/>
    </row>
    <row r="84" spans="1:9" ht="40.5" x14ac:dyDescent="0.3">
      <c r="A84" s="186" t="s">
        <v>34</v>
      </c>
      <c r="B84" s="51"/>
      <c r="C84" s="51">
        <v>1</v>
      </c>
      <c r="D84" s="51"/>
      <c r="E84" s="51"/>
      <c r="F84" s="133" t="s">
        <v>163</v>
      </c>
      <c r="G84" s="133" t="s">
        <v>163</v>
      </c>
      <c r="H84" s="137" t="s">
        <v>393</v>
      </c>
    </row>
    <row r="85" spans="1:9" ht="16.5" x14ac:dyDescent="0.3">
      <c r="A85" s="187" t="s">
        <v>35</v>
      </c>
      <c r="B85" s="51"/>
      <c r="C85" s="51"/>
      <c r="D85" s="51"/>
      <c r="E85" s="51" t="s">
        <v>163</v>
      </c>
      <c r="F85" s="133"/>
      <c r="G85" s="133"/>
      <c r="H85" s="145"/>
    </row>
    <row r="86" spans="1:9" ht="67.5" x14ac:dyDescent="0.3">
      <c r="A86" s="67" t="s">
        <v>161</v>
      </c>
      <c r="B86" s="51">
        <v>0</v>
      </c>
      <c r="C86" s="51"/>
      <c r="D86" s="51"/>
      <c r="E86" s="51"/>
      <c r="F86" s="133" t="s">
        <v>163</v>
      </c>
      <c r="G86" s="262"/>
      <c r="H86" s="137" t="s">
        <v>394</v>
      </c>
    </row>
    <row r="87" spans="1:9" ht="18" customHeight="1" x14ac:dyDescent="0.3">
      <c r="A87" s="186" t="s">
        <v>160</v>
      </c>
      <c r="B87" s="51"/>
      <c r="C87" s="51"/>
      <c r="D87" s="51"/>
      <c r="E87" s="51" t="s">
        <v>163</v>
      </c>
      <c r="F87" s="133"/>
      <c r="G87" s="133"/>
      <c r="H87" s="137"/>
    </row>
    <row r="88" spans="1:9" ht="27" x14ac:dyDescent="0.3">
      <c r="A88" s="186" t="s">
        <v>36</v>
      </c>
      <c r="B88" s="51"/>
      <c r="C88" s="320">
        <v>1</v>
      </c>
      <c r="D88" s="51"/>
      <c r="E88" s="51"/>
      <c r="F88" s="133" t="s">
        <v>163</v>
      </c>
      <c r="G88" s="133"/>
      <c r="H88" s="137" t="s">
        <v>368</v>
      </c>
    </row>
    <row r="89" spans="1:9" x14ac:dyDescent="0.25">
      <c r="A89" s="3" t="s">
        <v>4</v>
      </c>
      <c r="B89" s="44"/>
      <c r="C89" s="44"/>
      <c r="D89" s="44"/>
      <c r="E89" s="44"/>
      <c r="F89" s="44"/>
      <c r="G89" s="44"/>
      <c r="H89" s="8">
        <f>SUM(B83:D88)</f>
        <v>4</v>
      </c>
    </row>
    <row r="90" spans="1:9" x14ac:dyDescent="0.25">
      <c r="A90" s="221" t="s">
        <v>5</v>
      </c>
      <c r="B90" s="45"/>
      <c r="C90" s="45"/>
      <c r="D90" s="45"/>
      <c r="E90" s="45"/>
      <c r="F90" s="45"/>
      <c r="G90" s="45"/>
      <c r="H90" s="34">
        <f>H89/(COUNT(B83:E88)*2)</f>
        <v>0.5</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219"/>
      <c r="F94" s="382" t="s">
        <v>146</v>
      </c>
      <c r="G94" s="382"/>
      <c r="H94" s="26"/>
      <c r="I94" s="11"/>
    </row>
    <row r="95" spans="1:9" x14ac:dyDescent="0.25">
      <c r="A95" s="1"/>
      <c r="B95" s="39">
        <v>0</v>
      </c>
      <c r="C95" s="40">
        <v>1</v>
      </c>
      <c r="D95" s="38">
        <v>2</v>
      </c>
      <c r="E95" s="22" t="s">
        <v>2</v>
      </c>
      <c r="F95" s="131" t="s">
        <v>147</v>
      </c>
      <c r="G95" s="131" t="s">
        <v>145</v>
      </c>
      <c r="H95" s="23" t="s">
        <v>3</v>
      </c>
    </row>
    <row r="96" spans="1:9" ht="27" x14ac:dyDescent="0.3">
      <c r="A96" s="339" t="s">
        <v>37</v>
      </c>
      <c r="B96" s="51"/>
      <c r="C96" s="51">
        <v>1</v>
      </c>
      <c r="D96" s="51"/>
      <c r="E96" s="51"/>
      <c r="F96" s="133" t="s">
        <v>163</v>
      </c>
      <c r="G96" s="133"/>
      <c r="H96" s="143" t="s">
        <v>395</v>
      </c>
    </row>
    <row r="97" spans="1:9" ht="16.5" x14ac:dyDescent="0.3">
      <c r="A97" s="186" t="s">
        <v>38</v>
      </c>
      <c r="B97" s="51"/>
      <c r="C97" s="51"/>
      <c r="D97" s="51">
        <v>2</v>
      </c>
      <c r="E97" s="51"/>
      <c r="F97" s="133"/>
      <c r="G97" s="133"/>
      <c r="H97" s="143"/>
    </row>
    <row r="98" spans="1:9" ht="16.5" x14ac:dyDescent="0.3">
      <c r="A98" s="186" t="s">
        <v>39</v>
      </c>
      <c r="B98" s="51"/>
      <c r="C98" s="51"/>
      <c r="D98" s="51"/>
      <c r="E98" s="51" t="s">
        <v>163</v>
      </c>
      <c r="F98" s="133"/>
      <c r="G98" s="133"/>
      <c r="H98" s="143"/>
    </row>
    <row r="99" spans="1:9" ht="16.5" x14ac:dyDescent="0.3">
      <c r="A99" s="187" t="s">
        <v>40</v>
      </c>
      <c r="B99" s="307"/>
      <c r="C99" s="51"/>
      <c r="D99" s="307">
        <v>2</v>
      </c>
      <c r="E99" s="307"/>
      <c r="F99" s="133"/>
      <c r="G99" s="133"/>
      <c r="H99" s="368"/>
    </row>
    <row r="100" spans="1:9" ht="18.75" customHeight="1" x14ac:dyDescent="0.3">
      <c r="A100" s="186" t="s">
        <v>159</v>
      </c>
      <c r="B100" s="51"/>
      <c r="C100" s="51">
        <v>1</v>
      </c>
      <c r="D100" s="51"/>
      <c r="E100" s="308"/>
      <c r="F100" s="133" t="s">
        <v>163</v>
      </c>
      <c r="G100" s="262"/>
      <c r="H100" s="143" t="s">
        <v>396</v>
      </c>
    </row>
    <row r="101" spans="1:9" ht="16.5" x14ac:dyDescent="0.3">
      <c r="A101" s="186" t="s">
        <v>41</v>
      </c>
      <c r="B101" s="51"/>
      <c r="C101" s="51"/>
      <c r="D101" s="51"/>
      <c r="E101" s="51"/>
      <c r="F101" s="133"/>
      <c r="G101" s="133"/>
      <c r="H101" s="143"/>
      <c r="I101" s="263" t="s">
        <v>289</v>
      </c>
    </row>
    <row r="102" spans="1:9" ht="40.5" x14ac:dyDescent="0.3">
      <c r="A102" s="186" t="s">
        <v>42</v>
      </c>
      <c r="B102" s="51"/>
      <c r="C102" s="51">
        <v>1</v>
      </c>
      <c r="D102" s="51"/>
      <c r="E102" s="51"/>
      <c r="F102" s="133" t="s">
        <v>163</v>
      </c>
      <c r="G102" s="133"/>
      <c r="H102" s="143" t="s">
        <v>376</v>
      </c>
    </row>
    <row r="103" spans="1:9" ht="16.5" x14ac:dyDescent="0.3">
      <c r="A103" s="186" t="s">
        <v>43</v>
      </c>
      <c r="B103" s="51"/>
      <c r="C103" s="51">
        <v>1</v>
      </c>
      <c r="D103" s="51"/>
      <c r="E103" s="51"/>
      <c r="F103" s="133"/>
      <c r="G103" s="133" t="s">
        <v>163</v>
      </c>
      <c r="H103" s="143" t="s">
        <v>364</v>
      </c>
    </row>
    <row r="104" spans="1:9" ht="41.25" customHeight="1" x14ac:dyDescent="0.3">
      <c r="A104" s="186" t="s">
        <v>44</v>
      </c>
      <c r="B104" s="51"/>
      <c r="C104" s="51">
        <v>1</v>
      </c>
      <c r="D104" s="51"/>
      <c r="E104" s="51"/>
      <c r="F104" s="133"/>
      <c r="G104" s="133" t="s">
        <v>163</v>
      </c>
      <c r="H104" s="143" t="s">
        <v>397</v>
      </c>
    </row>
    <row r="105" spans="1:9" ht="16.5" x14ac:dyDescent="0.3">
      <c r="A105" s="186" t="s">
        <v>45</v>
      </c>
      <c r="B105" s="51"/>
      <c r="C105" s="51">
        <v>1</v>
      </c>
      <c r="D105" s="51"/>
      <c r="E105" s="51"/>
      <c r="F105" s="133" t="s">
        <v>163</v>
      </c>
      <c r="G105" s="133"/>
      <c r="H105" s="143" t="s">
        <v>398</v>
      </c>
    </row>
    <row r="106" spans="1:9" x14ac:dyDescent="0.25">
      <c r="A106" s="3" t="s">
        <v>4</v>
      </c>
      <c r="B106" s="44"/>
      <c r="C106" s="44"/>
      <c r="D106" s="44"/>
      <c r="E106" s="44"/>
      <c r="F106" s="44"/>
      <c r="G106" s="44"/>
      <c r="H106" s="8">
        <f>SUM(B96:D105)</f>
        <v>10</v>
      </c>
    </row>
    <row r="107" spans="1:9" x14ac:dyDescent="0.25">
      <c r="A107" s="35" t="s">
        <v>5</v>
      </c>
      <c r="B107" s="45"/>
      <c r="C107" s="45"/>
      <c r="D107" s="45"/>
      <c r="E107" s="45"/>
      <c r="F107" s="45"/>
      <c r="G107" s="45"/>
      <c r="H107" s="34">
        <f>H106/(COUNT(B96:E105)*2)</f>
        <v>0.625</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219"/>
      <c r="F110" s="382" t="s">
        <v>146</v>
      </c>
      <c r="G110" s="382"/>
      <c r="H110" s="26"/>
      <c r="I110" s="11"/>
    </row>
    <row r="111" spans="1:9" x14ac:dyDescent="0.25">
      <c r="A111" s="1"/>
      <c r="B111" s="39">
        <v>0</v>
      </c>
      <c r="C111" s="40">
        <v>1</v>
      </c>
      <c r="D111" s="38">
        <v>2</v>
      </c>
      <c r="E111" s="22" t="s">
        <v>2</v>
      </c>
      <c r="F111" s="131" t="s">
        <v>147</v>
      </c>
      <c r="G111" s="131" t="s">
        <v>145</v>
      </c>
      <c r="H111" s="340"/>
    </row>
    <row r="112" spans="1:9" ht="16.5" customHeight="1" x14ac:dyDescent="0.3">
      <c r="A112" s="189" t="s">
        <v>54</v>
      </c>
      <c r="B112" s="51"/>
      <c r="C112" s="51"/>
      <c r="D112" s="51"/>
      <c r="E112" s="51" t="s">
        <v>163</v>
      </c>
      <c r="F112" s="133"/>
      <c r="G112" s="133"/>
      <c r="H112" s="145"/>
    </row>
    <row r="113" spans="1:8" ht="16.5" x14ac:dyDescent="0.3">
      <c r="A113" s="187" t="s">
        <v>55</v>
      </c>
      <c r="B113" s="51"/>
      <c r="C113" s="51"/>
      <c r="D113" s="51">
        <v>2</v>
      </c>
      <c r="E113" s="51"/>
      <c r="F113" s="133"/>
      <c r="G113" s="133"/>
      <c r="H113" s="137"/>
    </row>
    <row r="114" spans="1:8" ht="16.5" x14ac:dyDescent="0.3">
      <c r="A114" s="187" t="s">
        <v>56</v>
      </c>
      <c r="B114" s="51"/>
      <c r="C114" s="51"/>
      <c r="D114" s="51"/>
      <c r="E114" s="51" t="s">
        <v>163</v>
      </c>
      <c r="F114" s="133"/>
      <c r="G114" s="133"/>
      <c r="H114" s="137"/>
    </row>
    <row r="115" spans="1:8" x14ac:dyDescent="0.25">
      <c r="A115" s="68" t="s">
        <v>4</v>
      </c>
      <c r="B115" s="44"/>
      <c r="C115" s="44"/>
      <c r="D115" s="44"/>
      <c r="E115" s="44"/>
      <c r="F115" s="44"/>
      <c r="G115" s="44"/>
      <c r="H115" s="8">
        <f>SUM(B112:D114)</f>
        <v>2</v>
      </c>
    </row>
    <row r="116" spans="1:8" x14ac:dyDescent="0.25">
      <c r="A116" s="74" t="s">
        <v>5</v>
      </c>
      <c r="B116" s="288"/>
      <c r="C116" s="288"/>
      <c r="D116" s="288"/>
      <c r="E116" s="288"/>
      <c r="F116" s="288"/>
      <c r="G116" s="288"/>
      <c r="H116" s="76">
        <f>H115/(COUNT(B112:E114)*2)</f>
        <v>1</v>
      </c>
    </row>
    <row r="117" spans="1:8" x14ac:dyDescent="0.25">
      <c r="A117" s="1"/>
      <c r="H117" s="182"/>
    </row>
    <row r="118" spans="1:8" ht="15" x14ac:dyDescent="0.25">
      <c r="A118" s="70" t="s">
        <v>126</v>
      </c>
    </row>
    <row r="119" spans="1:8" x14ac:dyDescent="0.25">
      <c r="A119" s="1"/>
      <c r="B119" s="333" t="s">
        <v>1</v>
      </c>
      <c r="C119" s="322"/>
      <c r="D119" s="44"/>
      <c r="E119" s="21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v>2</v>
      </c>
      <c r="E121" s="51"/>
      <c r="F121" s="133"/>
      <c r="G121" s="133"/>
      <c r="H121" s="138"/>
    </row>
    <row r="122" spans="1:8" ht="16.5" x14ac:dyDescent="0.3">
      <c r="A122" s="135" t="s">
        <v>162</v>
      </c>
      <c r="B122" s="51"/>
      <c r="C122" s="51"/>
      <c r="D122" s="51"/>
      <c r="E122" s="51" t="s">
        <v>163</v>
      </c>
      <c r="F122" s="133"/>
      <c r="G122" s="133"/>
      <c r="H122" s="138"/>
    </row>
    <row r="123" spans="1:8" x14ac:dyDescent="0.25">
      <c r="A123" s="3" t="s">
        <v>4</v>
      </c>
      <c r="B123" s="44"/>
      <c r="C123" s="44"/>
      <c r="D123" s="44"/>
      <c r="E123" s="44"/>
      <c r="F123" s="44"/>
      <c r="G123" s="44"/>
      <c r="H123" s="8">
        <f>SUM(B121:D121)</f>
        <v>2</v>
      </c>
    </row>
    <row r="124" spans="1:8" x14ac:dyDescent="0.25">
      <c r="A124" s="221" t="s">
        <v>5</v>
      </c>
      <c r="B124" s="45"/>
      <c r="C124" s="45"/>
      <c r="D124" s="45"/>
      <c r="E124" s="45"/>
      <c r="F124" s="45"/>
      <c r="G124" s="45"/>
      <c r="H124" s="34">
        <f>H123/(COUNT(B121:E121)*2)</f>
        <v>1</v>
      </c>
    </row>
    <row r="125" spans="1:8" x14ac:dyDescent="0.25">
      <c r="A125" s="1"/>
    </row>
    <row r="126" spans="1:8" ht="15" x14ac:dyDescent="0.25">
      <c r="A126" s="70" t="s">
        <v>118</v>
      </c>
    </row>
    <row r="127" spans="1:8" ht="15" x14ac:dyDescent="0.25">
      <c r="A127" s="60"/>
      <c r="B127" s="333" t="s">
        <v>1</v>
      </c>
      <c r="C127" s="322"/>
      <c r="D127" s="44"/>
      <c r="E127" s="21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v>1</v>
      </c>
      <c r="D129" s="51"/>
      <c r="E129" s="51"/>
      <c r="F129" s="133" t="s">
        <v>163</v>
      </c>
      <c r="G129" s="133" t="s">
        <v>163</v>
      </c>
      <c r="H129" s="331" t="s">
        <v>365</v>
      </c>
    </row>
    <row r="130" spans="1:8" ht="16.5" x14ac:dyDescent="0.3">
      <c r="A130" s="186" t="s">
        <v>59</v>
      </c>
      <c r="B130" s="51"/>
      <c r="C130" s="51"/>
      <c r="D130" s="51"/>
      <c r="E130" s="51" t="s">
        <v>163</v>
      </c>
      <c r="F130" s="133"/>
      <c r="G130" s="133"/>
      <c r="H130" s="331"/>
    </row>
    <row r="131" spans="1:8" x14ac:dyDescent="0.25">
      <c r="A131" s="3" t="s">
        <v>4</v>
      </c>
      <c r="B131" s="44"/>
      <c r="C131" s="44"/>
      <c r="D131" s="44"/>
      <c r="E131" s="44"/>
      <c r="F131" s="44"/>
      <c r="G131" s="44"/>
      <c r="H131" s="8">
        <f>SUM(B129:D130)</f>
        <v>1</v>
      </c>
    </row>
    <row r="132" spans="1:8" x14ac:dyDescent="0.25">
      <c r="A132" s="221" t="s">
        <v>5</v>
      </c>
      <c r="B132" s="45"/>
      <c r="C132" s="45"/>
      <c r="D132" s="45"/>
      <c r="E132" s="45"/>
      <c r="F132" s="45"/>
      <c r="G132" s="45"/>
      <c r="H132" s="34">
        <f>H131/(COUNT(B129:E130)*2)</f>
        <v>0.5</v>
      </c>
    </row>
    <row r="133" spans="1:8" x14ac:dyDescent="0.25">
      <c r="A133" s="1"/>
    </row>
    <row r="134" spans="1:8" ht="15" x14ac:dyDescent="0.25">
      <c r="A134" s="70" t="s">
        <v>119</v>
      </c>
    </row>
    <row r="135" spans="1:8" ht="14.25" x14ac:dyDescent="0.25">
      <c r="A135" s="61"/>
      <c r="B135" s="333" t="s">
        <v>1</v>
      </c>
      <c r="C135" s="322"/>
      <c r="D135" s="44"/>
      <c r="E135" s="219"/>
      <c r="F135" s="376" t="s">
        <v>146</v>
      </c>
      <c r="G135" s="377"/>
    </row>
    <row r="136" spans="1:8" x14ac:dyDescent="0.25">
      <c r="A136" s="1"/>
      <c r="B136" s="39">
        <v>0</v>
      </c>
      <c r="C136" s="40">
        <v>1</v>
      </c>
      <c r="D136" s="38">
        <v>2</v>
      </c>
      <c r="E136" s="22" t="s">
        <v>2</v>
      </c>
      <c r="F136" s="130" t="s">
        <v>147</v>
      </c>
      <c r="G136" s="130" t="s">
        <v>145</v>
      </c>
      <c r="H136" s="23" t="s">
        <v>3</v>
      </c>
    </row>
    <row r="137" spans="1:8" ht="27" x14ac:dyDescent="0.3">
      <c r="A137" s="190" t="s">
        <v>61</v>
      </c>
      <c r="B137" s="51"/>
      <c r="C137" s="51">
        <v>1</v>
      </c>
      <c r="D137" s="51"/>
      <c r="E137" s="51"/>
      <c r="F137" s="133"/>
      <c r="G137" s="133" t="s">
        <v>163</v>
      </c>
      <c r="H137" s="136" t="s">
        <v>402</v>
      </c>
    </row>
    <row r="138" spans="1:8" ht="27" x14ac:dyDescent="0.3">
      <c r="A138" s="186" t="s">
        <v>60</v>
      </c>
      <c r="B138" s="51"/>
      <c r="C138" s="51">
        <v>1</v>
      </c>
      <c r="D138" s="51"/>
      <c r="E138" s="51"/>
      <c r="F138" s="133" t="s">
        <v>163</v>
      </c>
      <c r="G138" s="133"/>
      <c r="H138" s="136" t="s">
        <v>399</v>
      </c>
    </row>
    <row r="139" spans="1:8" x14ac:dyDescent="0.25">
      <c r="A139" s="3" t="s">
        <v>4</v>
      </c>
      <c r="B139" s="44"/>
      <c r="C139" s="44"/>
      <c r="D139" s="44"/>
      <c r="E139" s="44"/>
      <c r="F139" s="44"/>
      <c r="G139" s="44"/>
      <c r="H139" s="8">
        <f>SUM(B137:D138)</f>
        <v>2</v>
      </c>
    </row>
    <row r="140" spans="1:8" x14ac:dyDescent="0.25">
      <c r="A140" s="221" t="s">
        <v>5</v>
      </c>
      <c r="B140" s="45"/>
      <c r="C140" s="45"/>
      <c r="D140" s="45"/>
      <c r="E140" s="45"/>
      <c r="F140" s="45"/>
      <c r="G140" s="45"/>
      <c r="H140" s="34">
        <f>H139/(COUNT(B137:E138)*2)</f>
        <v>0.5</v>
      </c>
    </row>
    <row r="141" spans="1:8" x14ac:dyDescent="0.25">
      <c r="A141" s="1"/>
    </row>
    <row r="142" spans="1:8" ht="14.25" x14ac:dyDescent="0.25">
      <c r="A142" s="71" t="s">
        <v>120</v>
      </c>
      <c r="B142" s="333" t="s">
        <v>1</v>
      </c>
      <c r="C142" s="322"/>
      <c r="D142" s="44"/>
      <c r="E142" s="219"/>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1"/>
      <c r="C144" s="51"/>
      <c r="D144" s="51">
        <v>2</v>
      </c>
      <c r="E144" s="51"/>
      <c r="F144" s="133"/>
      <c r="G144" s="133"/>
      <c r="H144" s="144"/>
    </row>
    <row r="145" spans="1:8" ht="16.5" x14ac:dyDescent="0.3">
      <c r="A145" s="186" t="s">
        <v>57</v>
      </c>
      <c r="B145" s="51"/>
      <c r="C145" s="51"/>
      <c r="D145" s="51">
        <v>2</v>
      </c>
      <c r="E145" s="51"/>
      <c r="F145" s="133"/>
      <c r="G145" s="133"/>
      <c r="H145" s="136"/>
    </row>
    <row r="146" spans="1:8" ht="29.25" customHeight="1" x14ac:dyDescent="0.3">
      <c r="A146" s="186" t="s">
        <v>158</v>
      </c>
      <c r="B146" s="51"/>
      <c r="C146" s="51"/>
      <c r="D146" s="51">
        <v>2</v>
      </c>
      <c r="E146" s="51"/>
      <c r="F146" s="133"/>
      <c r="G146" s="133"/>
      <c r="H146" s="136" t="s">
        <v>400</v>
      </c>
    </row>
    <row r="147" spans="1:8" ht="27" x14ac:dyDescent="0.3">
      <c r="A147" s="191" t="s">
        <v>131</v>
      </c>
      <c r="B147" s="51"/>
      <c r="C147" s="51"/>
      <c r="D147" s="51">
        <v>2</v>
      </c>
      <c r="E147" s="51"/>
      <c r="F147" s="133"/>
      <c r="G147" s="133"/>
      <c r="H147" s="136" t="s">
        <v>389</v>
      </c>
    </row>
    <row r="148" spans="1:8" x14ac:dyDescent="0.25">
      <c r="A148" s="3" t="s">
        <v>4</v>
      </c>
      <c r="B148" s="44"/>
      <c r="C148" s="44"/>
      <c r="D148" s="44"/>
      <c r="E148" s="44"/>
      <c r="F148" s="44"/>
      <c r="G148" s="44"/>
      <c r="H148" s="8">
        <f>SUM(B144:D147)</f>
        <v>8</v>
      </c>
    </row>
    <row r="149" spans="1:8" x14ac:dyDescent="0.25">
      <c r="A149" s="221" t="s">
        <v>5</v>
      </c>
      <c r="B149" s="45"/>
      <c r="C149" s="45"/>
      <c r="D149" s="45"/>
      <c r="E149" s="45"/>
      <c r="F149" s="45"/>
      <c r="G149" s="45"/>
      <c r="H149" s="34">
        <f>H148/(COUNT(B144:E147)*2)</f>
        <v>1</v>
      </c>
    </row>
    <row r="150" spans="1:8" x14ac:dyDescent="0.25">
      <c r="A150" s="1"/>
    </row>
    <row r="151" spans="1:8" ht="15" x14ac:dyDescent="0.25">
      <c r="A151" s="72" t="s">
        <v>121</v>
      </c>
    </row>
    <row r="152" spans="1:8" x14ac:dyDescent="0.25">
      <c r="A152" s="1"/>
      <c r="B152" s="333" t="s">
        <v>1</v>
      </c>
      <c r="C152" s="322"/>
      <c r="D152" s="44"/>
      <c r="E152" s="21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v>2</v>
      </c>
      <c r="E154" s="51"/>
      <c r="F154" s="133"/>
      <c r="G154" s="132"/>
      <c r="H154" s="205" t="s">
        <v>293</v>
      </c>
    </row>
    <row r="155" spans="1:8" ht="16.5" x14ac:dyDescent="0.3">
      <c r="A155" s="186" t="s">
        <v>47</v>
      </c>
      <c r="B155" s="51"/>
      <c r="C155" s="51"/>
      <c r="D155" s="51">
        <v>2</v>
      </c>
      <c r="E155" s="51"/>
      <c r="F155" s="133"/>
      <c r="G155" s="133"/>
      <c r="H155" s="205"/>
    </row>
    <row r="156" spans="1:8" ht="16.5" x14ac:dyDescent="0.3">
      <c r="A156" s="186" t="s">
        <v>48</v>
      </c>
      <c r="B156" s="51"/>
      <c r="C156" s="51"/>
      <c r="D156" s="51">
        <v>2</v>
      </c>
      <c r="E156" s="51"/>
      <c r="F156" s="133"/>
      <c r="G156" s="133"/>
      <c r="H156" s="205"/>
    </row>
    <row r="157" spans="1:8" ht="16.5" x14ac:dyDescent="0.3">
      <c r="A157" s="186" t="s">
        <v>49</v>
      </c>
      <c r="B157" s="51"/>
      <c r="C157" s="51"/>
      <c r="D157" s="51">
        <v>2</v>
      </c>
      <c r="E157" s="51"/>
      <c r="F157" s="133"/>
      <c r="G157" s="132"/>
      <c r="H157" s="205"/>
    </row>
    <row r="158" spans="1:8" x14ac:dyDescent="0.25">
      <c r="A158" s="3" t="s">
        <v>4</v>
      </c>
      <c r="B158" s="44"/>
      <c r="C158" s="44"/>
      <c r="D158" s="44"/>
      <c r="E158" s="219"/>
      <c r="F158" s="337"/>
      <c r="G158" s="337"/>
      <c r="H158" s="9">
        <f>SUM(B154:D157)</f>
        <v>8</v>
      </c>
    </row>
    <row r="159" spans="1:8" x14ac:dyDescent="0.25">
      <c r="A159" s="221" t="s">
        <v>5</v>
      </c>
      <c r="B159" s="45"/>
      <c r="C159" s="45"/>
      <c r="D159" s="45"/>
      <c r="E159" s="45"/>
      <c r="F159" s="45"/>
      <c r="G159" s="45"/>
      <c r="H159" s="81">
        <f>H158/(COUNT(B154:E157)*2)</f>
        <v>1</v>
      </c>
    </row>
    <row r="160" spans="1:8" x14ac:dyDescent="0.25">
      <c r="A160" s="1"/>
      <c r="C160" s="29"/>
      <c r="H160" s="10"/>
    </row>
    <row r="161" spans="1:8" x14ac:dyDescent="0.25">
      <c r="A161" s="89" t="s">
        <v>99</v>
      </c>
      <c r="B161" s="267"/>
      <c r="C161" s="323"/>
      <c r="D161" s="268"/>
      <c r="E161" s="268"/>
      <c r="F161" s="268"/>
      <c r="G161" s="268"/>
      <c r="H161" s="183">
        <f>SUM(H158,H148,H139,H131,H123,H115,H106,H89,H78)/(COUNT(B74:E77,B83:E88,B96:E105,B112:E114,B121:E121,B129:E130,B137:E138,B144:E147,B154:E157)*2)</f>
        <v>0.7068965517241379</v>
      </c>
    </row>
    <row r="162" spans="1:8" x14ac:dyDescent="0.25">
      <c r="A162" s="85" t="s">
        <v>100</v>
      </c>
      <c r="B162" s="328"/>
      <c r="C162" s="289"/>
      <c r="D162" s="315"/>
      <c r="E162" s="289"/>
      <c r="F162" s="289"/>
      <c r="G162" s="289"/>
      <c r="H162" s="125">
        <v>0</v>
      </c>
    </row>
    <row r="163" spans="1:8" x14ac:dyDescent="0.25">
      <c r="A163" s="94" t="s">
        <v>102</v>
      </c>
      <c r="B163" s="290"/>
      <c r="C163" s="290"/>
      <c r="D163" s="290"/>
      <c r="E163" s="290"/>
      <c r="F163" s="290"/>
      <c r="G163" s="290"/>
      <c r="H163" s="183">
        <f>H161-H162</f>
        <v>0.7068965517241379</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219"/>
      <c r="F170" s="382" t="s">
        <v>146</v>
      </c>
      <c r="G170" s="382"/>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v>2</v>
      </c>
      <c r="E172" s="51"/>
      <c r="F172" s="133"/>
      <c r="G172" s="133"/>
      <c r="H172" s="145"/>
    </row>
    <row r="173" spans="1:8" ht="40.5" x14ac:dyDescent="0.3">
      <c r="A173" s="187" t="s">
        <v>69</v>
      </c>
      <c r="B173" s="51">
        <v>0</v>
      </c>
      <c r="C173" s="51"/>
      <c r="D173" s="51"/>
      <c r="E173" s="51"/>
      <c r="F173" s="133" t="s">
        <v>163</v>
      </c>
      <c r="G173" s="133"/>
      <c r="H173" s="205" t="s">
        <v>401</v>
      </c>
    </row>
    <row r="174" spans="1:8" ht="16.5" customHeight="1" x14ac:dyDescent="0.3">
      <c r="A174" s="186" t="s">
        <v>70</v>
      </c>
      <c r="B174" s="51"/>
      <c r="C174" s="51"/>
      <c r="D174" s="51">
        <v>2</v>
      </c>
      <c r="E174" s="51"/>
      <c r="F174" s="133"/>
      <c r="G174" s="133"/>
      <c r="H174" s="205"/>
    </row>
    <row r="175" spans="1:8" ht="16.5" customHeight="1" x14ac:dyDescent="0.3">
      <c r="A175" s="186" t="s">
        <v>71</v>
      </c>
      <c r="B175" s="51"/>
      <c r="C175" s="51"/>
      <c r="D175" s="51">
        <v>2</v>
      </c>
      <c r="E175" s="51"/>
      <c r="F175" s="133"/>
      <c r="G175" s="133"/>
      <c r="H175" s="205"/>
    </row>
    <row r="176" spans="1:8" ht="16.5" customHeight="1" x14ac:dyDescent="0.3">
      <c r="A176" s="186" t="s">
        <v>72</v>
      </c>
      <c r="B176" s="51"/>
      <c r="C176" s="51"/>
      <c r="D176" s="51">
        <v>2</v>
      </c>
      <c r="E176" s="51"/>
      <c r="F176" s="133"/>
      <c r="G176" s="133"/>
      <c r="H176" s="205"/>
    </row>
    <row r="177" spans="1:9" ht="16.5" x14ac:dyDescent="0.3">
      <c r="A177" s="193" t="s">
        <v>73</v>
      </c>
      <c r="B177" s="51"/>
      <c r="C177" s="51"/>
      <c r="D177" s="51">
        <v>2</v>
      </c>
      <c r="E177" s="51"/>
      <c r="F177" s="133"/>
      <c r="G177" s="133"/>
      <c r="H177" s="205"/>
    </row>
    <row r="178" spans="1:9" ht="16.5" x14ac:dyDescent="0.3">
      <c r="A178" s="193" t="s">
        <v>75</v>
      </c>
      <c r="B178" s="51"/>
      <c r="C178" s="51"/>
      <c r="D178" s="51">
        <v>2</v>
      </c>
      <c r="E178" s="51"/>
      <c r="F178" s="133"/>
      <c r="G178" s="133"/>
      <c r="H178" s="205" t="s">
        <v>336</v>
      </c>
    </row>
    <row r="179" spans="1:9" ht="16.5" x14ac:dyDescent="0.3">
      <c r="A179" s="186" t="s">
        <v>133</v>
      </c>
      <c r="B179" s="51"/>
      <c r="C179" s="51"/>
      <c r="D179" s="51">
        <v>2</v>
      </c>
      <c r="E179" s="51"/>
      <c r="F179" s="133"/>
      <c r="G179" s="133"/>
      <c r="H179" s="205"/>
    </row>
    <row r="180" spans="1:9" ht="16.5" x14ac:dyDescent="0.3">
      <c r="A180" s="186" t="s">
        <v>152</v>
      </c>
      <c r="B180" s="51"/>
      <c r="C180" s="51"/>
      <c r="D180" s="51">
        <v>2</v>
      </c>
      <c r="E180" s="51"/>
      <c r="F180" s="133"/>
      <c r="G180" s="133"/>
      <c r="H180" s="205"/>
    </row>
    <row r="181" spans="1:9" ht="16.5" x14ac:dyDescent="0.3">
      <c r="A181" s="186" t="s">
        <v>153</v>
      </c>
      <c r="B181" s="51"/>
      <c r="C181" s="51"/>
      <c r="D181" s="51">
        <v>2</v>
      </c>
      <c r="E181" s="51"/>
      <c r="F181" s="133"/>
      <c r="G181" s="133"/>
      <c r="H181" s="205"/>
    </row>
    <row r="182" spans="1:9" ht="16.5" x14ac:dyDescent="0.3">
      <c r="A182" s="187" t="s">
        <v>79</v>
      </c>
      <c r="B182" s="51"/>
      <c r="C182" s="51"/>
      <c r="D182" s="51">
        <v>2</v>
      </c>
      <c r="E182" s="51"/>
      <c r="F182" s="133"/>
      <c r="G182" s="133"/>
      <c r="H182" s="205"/>
    </row>
    <row r="183" spans="1:9" ht="16.5" x14ac:dyDescent="0.3">
      <c r="A183" s="3" t="s">
        <v>4</v>
      </c>
      <c r="B183" s="255"/>
      <c r="C183" s="255"/>
      <c r="D183" s="255"/>
      <c r="E183" s="51" t="s">
        <v>163</v>
      </c>
      <c r="F183" s="255"/>
      <c r="G183" s="255"/>
      <c r="H183" s="8">
        <f>SUM(B172:D182)</f>
        <v>20</v>
      </c>
    </row>
    <row r="184" spans="1:9" x14ac:dyDescent="0.25">
      <c r="A184" s="221" t="s">
        <v>5</v>
      </c>
      <c r="B184" s="45"/>
      <c r="C184" s="45"/>
      <c r="D184" s="45"/>
      <c r="E184" s="45"/>
      <c r="F184" s="45"/>
      <c r="G184" s="45"/>
      <c r="H184" s="81">
        <f>H183/(COUNT(B172:E182)*2)</f>
        <v>0.90909090909090906</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219"/>
      <c r="F187" s="376" t="s">
        <v>146</v>
      </c>
      <c r="G187" s="377"/>
    </row>
    <row r="188" spans="1:9" ht="15" x14ac:dyDescent="0.25">
      <c r="A188" s="59"/>
      <c r="B188" s="39">
        <v>0</v>
      </c>
      <c r="C188" s="40">
        <v>1</v>
      </c>
      <c r="D188" s="38">
        <v>2</v>
      </c>
      <c r="E188" s="22" t="s">
        <v>2</v>
      </c>
      <c r="F188" s="130" t="s">
        <v>147</v>
      </c>
      <c r="G188" s="130" t="s">
        <v>145</v>
      </c>
      <c r="H188" s="23" t="s">
        <v>3</v>
      </c>
    </row>
    <row r="189" spans="1:9" ht="16.5" x14ac:dyDescent="0.3">
      <c r="A189" s="67" t="s">
        <v>81</v>
      </c>
      <c r="B189" s="51"/>
      <c r="C189" s="51"/>
      <c r="D189" s="51">
        <v>2</v>
      </c>
      <c r="E189" s="51"/>
      <c r="F189" s="133"/>
      <c r="G189" s="133"/>
      <c r="H189" s="137"/>
    </row>
    <row r="190" spans="1:9" ht="16.5" x14ac:dyDescent="0.3">
      <c r="A190" s="187" t="s">
        <v>82</v>
      </c>
      <c r="B190" s="51"/>
      <c r="C190" s="51"/>
      <c r="D190" s="51">
        <v>2</v>
      </c>
      <c r="E190" s="51"/>
      <c r="F190" s="133"/>
      <c r="G190" s="133"/>
      <c r="H190" s="137"/>
    </row>
    <row r="191" spans="1:9" ht="16.5" x14ac:dyDescent="0.3">
      <c r="A191" s="186" t="s">
        <v>85</v>
      </c>
      <c r="B191" s="51"/>
      <c r="C191" s="51">
        <v>1</v>
      </c>
      <c r="D191" s="51"/>
      <c r="E191" s="51"/>
      <c r="F191" s="133" t="s">
        <v>163</v>
      </c>
      <c r="G191" s="133"/>
      <c r="H191" s="137" t="s">
        <v>301</v>
      </c>
    </row>
    <row r="192" spans="1:9" ht="16.5" x14ac:dyDescent="0.3">
      <c r="A192" s="187" t="s">
        <v>132</v>
      </c>
      <c r="B192" s="51"/>
      <c r="C192" s="51"/>
      <c r="D192" s="51">
        <v>2</v>
      </c>
      <c r="E192" s="51"/>
      <c r="F192" s="133"/>
      <c r="G192" s="133"/>
      <c r="H192" s="201"/>
    </row>
    <row r="193" spans="1:8" ht="16.5" x14ac:dyDescent="0.3">
      <c r="A193" s="186" t="s">
        <v>86</v>
      </c>
      <c r="B193" s="51"/>
      <c r="C193" s="51"/>
      <c r="D193" s="51">
        <v>2</v>
      </c>
      <c r="E193" s="51"/>
      <c r="F193" s="133"/>
      <c r="G193" s="133"/>
      <c r="H193" s="137"/>
    </row>
    <row r="194" spans="1:8" ht="16.5" x14ac:dyDescent="0.3">
      <c r="A194" s="187" t="s">
        <v>87</v>
      </c>
      <c r="B194" s="51"/>
      <c r="C194" s="51">
        <v>1</v>
      </c>
      <c r="D194" s="51"/>
      <c r="E194" s="51"/>
      <c r="F194" s="133"/>
      <c r="G194" s="133" t="s">
        <v>163</v>
      </c>
      <c r="H194" s="137" t="s">
        <v>377</v>
      </c>
    </row>
    <row r="195" spans="1:8" x14ac:dyDescent="0.25">
      <c r="A195" s="3" t="s">
        <v>4</v>
      </c>
      <c r="B195" s="255"/>
      <c r="C195" s="255"/>
      <c r="D195" s="255"/>
      <c r="E195" s="255"/>
      <c r="F195" s="255"/>
      <c r="G195" s="255"/>
      <c r="H195" s="8">
        <f>SUM(B189:D194)</f>
        <v>10</v>
      </c>
    </row>
    <row r="196" spans="1:8" x14ac:dyDescent="0.25">
      <c r="A196" s="221" t="s">
        <v>5</v>
      </c>
      <c r="B196" s="45"/>
      <c r="C196" s="45"/>
      <c r="D196" s="45"/>
      <c r="E196" s="45"/>
      <c r="F196" s="45"/>
      <c r="G196" s="45"/>
      <c r="H196" s="81">
        <f>H195/(COUNT(B189:E194)*2)</f>
        <v>0.83333333333333337</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219"/>
      <c r="F199" s="382" t="s">
        <v>146</v>
      </c>
      <c r="G199" s="382"/>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v>2</v>
      </c>
      <c r="E201" s="51"/>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27" x14ac:dyDescent="0.3">
      <c r="A204" s="186" t="s">
        <v>91</v>
      </c>
      <c r="B204" s="51">
        <v>0</v>
      </c>
      <c r="C204" s="51"/>
      <c r="D204" s="51"/>
      <c r="E204" s="51"/>
      <c r="F204" s="133" t="s">
        <v>163</v>
      </c>
      <c r="G204" s="133"/>
      <c r="H204" s="331" t="s">
        <v>375</v>
      </c>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2</v>
      </c>
    </row>
    <row r="208" spans="1:8" x14ac:dyDescent="0.25">
      <c r="A208" s="221" t="s">
        <v>5</v>
      </c>
      <c r="B208" s="45"/>
      <c r="C208" s="45"/>
      <c r="D208" s="45"/>
      <c r="E208" s="45"/>
      <c r="F208" s="45"/>
      <c r="G208" s="45"/>
      <c r="H208" s="81">
        <f>H207/(COUNT(B201:E206)*2)</f>
        <v>0.5</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219"/>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1">
        <v>2</v>
      </c>
      <c r="E214" s="51"/>
      <c r="F214" s="133"/>
      <c r="G214" s="133"/>
      <c r="H214" s="137" t="s">
        <v>339</v>
      </c>
    </row>
    <row r="215" spans="1:8" ht="16.5" x14ac:dyDescent="0.3">
      <c r="A215" s="186" t="s">
        <v>134</v>
      </c>
      <c r="B215" s="51"/>
      <c r="C215" s="51"/>
      <c r="D215" s="51">
        <v>2</v>
      </c>
      <c r="E215" s="51"/>
      <c r="F215" s="133"/>
      <c r="G215" s="133"/>
      <c r="H215" s="137"/>
    </row>
    <row r="216" spans="1:8" x14ac:dyDescent="0.25">
      <c r="A216" s="3" t="s">
        <v>4</v>
      </c>
      <c r="B216" s="44"/>
      <c r="C216" s="44"/>
      <c r="D216" s="44"/>
      <c r="E216" s="219"/>
      <c r="F216" s="219"/>
      <c r="G216" s="219"/>
      <c r="H216" s="9">
        <f>SUM(B214:D215)</f>
        <v>4</v>
      </c>
    </row>
    <row r="217" spans="1:8" x14ac:dyDescent="0.25">
      <c r="A217" s="221" t="s">
        <v>5</v>
      </c>
      <c r="B217" s="45"/>
      <c r="C217" s="45"/>
      <c r="D217" s="45"/>
      <c r="E217" s="46"/>
      <c r="F217" s="46"/>
      <c r="G217" s="46"/>
      <c r="H217" s="34">
        <f>H216/(COUNT(B214:E215)*2)</f>
        <v>1</v>
      </c>
    </row>
    <row r="218" spans="1:8" ht="17.25" x14ac:dyDescent="0.25">
      <c r="A218" s="79"/>
      <c r="B218" s="250"/>
      <c r="C218" s="250"/>
      <c r="D218" s="250"/>
      <c r="E218" s="250"/>
      <c r="F218" s="250"/>
      <c r="G218" s="250"/>
      <c r="H218" s="37"/>
    </row>
    <row r="219" spans="1:8" x14ac:dyDescent="0.25">
      <c r="A219" s="89" t="s">
        <v>99</v>
      </c>
      <c r="B219" s="267"/>
      <c r="C219" s="323"/>
      <c r="D219" s="268"/>
      <c r="E219" s="268"/>
      <c r="F219" s="268"/>
      <c r="G219" s="268"/>
      <c r="H219" s="183">
        <f>SUM(H216,H207,H195,H183)/(COUNT(B172:E182,B189:E194,B201:E206,B214:E215)*2)</f>
        <v>0.8571428571428571</v>
      </c>
    </row>
    <row r="220" spans="1:8" x14ac:dyDescent="0.25">
      <c r="A220" s="85" t="s">
        <v>100</v>
      </c>
      <c r="B220" s="328"/>
      <c r="C220" s="289"/>
      <c r="D220" s="315"/>
      <c r="E220" s="289"/>
      <c r="F220" s="289"/>
      <c r="G220" s="289"/>
      <c r="H220" s="125">
        <v>0.01</v>
      </c>
    </row>
    <row r="221" spans="1:8" x14ac:dyDescent="0.25">
      <c r="A221" s="94" t="s">
        <v>102</v>
      </c>
      <c r="B221" s="290"/>
      <c r="C221" s="290"/>
      <c r="D221" s="290"/>
      <c r="E221" s="290"/>
      <c r="F221" s="290"/>
      <c r="G221" s="290"/>
      <c r="H221" s="184">
        <f>H219-H220</f>
        <v>0.84714285714285709</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219"/>
      <c r="F227" s="376" t="s">
        <v>146</v>
      </c>
      <c r="G227" s="377"/>
    </row>
    <row r="228" spans="1:8" ht="15" x14ac:dyDescent="0.25">
      <c r="A228" s="59"/>
      <c r="B228" s="39">
        <v>0</v>
      </c>
      <c r="C228" s="40">
        <v>1</v>
      </c>
      <c r="D228" s="38">
        <v>2</v>
      </c>
      <c r="E228" s="22" t="s">
        <v>2</v>
      </c>
      <c r="F228" s="130" t="s">
        <v>147</v>
      </c>
      <c r="G228" s="130" t="s">
        <v>145</v>
      </c>
      <c r="H228" s="23" t="s">
        <v>3</v>
      </c>
    </row>
    <row r="229" spans="1:8" ht="16.5" customHeight="1" x14ac:dyDescent="0.3">
      <c r="A229" s="186" t="s">
        <v>68</v>
      </c>
      <c r="B229" s="51"/>
      <c r="C229" s="51"/>
      <c r="D229" s="51">
        <v>2</v>
      </c>
      <c r="E229" s="51"/>
      <c r="F229" s="133"/>
      <c r="G229" s="133"/>
    </row>
    <row r="230" spans="1:8" ht="16.5" customHeight="1" x14ac:dyDescent="0.3">
      <c r="A230" s="187" t="s">
        <v>136</v>
      </c>
      <c r="B230" s="51"/>
      <c r="C230" s="51"/>
      <c r="D230" s="51"/>
      <c r="E230" s="51" t="s">
        <v>163</v>
      </c>
      <c r="F230" s="133"/>
      <c r="G230" s="133"/>
      <c r="H230" s="205"/>
    </row>
    <row r="231" spans="1:8" ht="16.5" x14ac:dyDescent="0.3">
      <c r="A231" s="187" t="s">
        <v>96</v>
      </c>
      <c r="B231" s="51"/>
      <c r="C231" s="51"/>
      <c r="D231" s="51">
        <v>2</v>
      </c>
      <c r="E231" s="51"/>
      <c r="F231" s="133"/>
      <c r="G231" s="133"/>
      <c r="H231" s="205"/>
    </row>
    <row r="232" spans="1:8" ht="16.5" x14ac:dyDescent="0.3">
      <c r="A232" s="186" t="s">
        <v>70</v>
      </c>
      <c r="B232" s="51"/>
      <c r="C232" s="51"/>
      <c r="D232" s="51">
        <v>2</v>
      </c>
      <c r="E232" s="51"/>
      <c r="F232" s="133"/>
      <c r="G232" s="133"/>
      <c r="H232" s="205"/>
    </row>
    <row r="233" spans="1:8" ht="16.5" x14ac:dyDescent="0.3">
      <c r="A233" s="186" t="s">
        <v>71</v>
      </c>
      <c r="B233" s="51"/>
      <c r="C233" s="51"/>
      <c r="D233" s="51"/>
      <c r="E233" s="51" t="s">
        <v>163</v>
      </c>
      <c r="F233" s="133"/>
      <c r="G233" s="133"/>
      <c r="H233" s="205"/>
    </row>
    <row r="234" spans="1:8" ht="16.5" x14ac:dyDescent="0.3">
      <c r="A234" s="186" t="s">
        <v>125</v>
      </c>
      <c r="B234" s="51"/>
      <c r="C234" s="51"/>
      <c r="D234" s="51"/>
      <c r="E234" s="51" t="s">
        <v>163</v>
      </c>
      <c r="F234" s="133"/>
      <c r="G234" s="133"/>
      <c r="H234" s="205"/>
    </row>
    <row r="235" spans="1:8" ht="16.5" x14ac:dyDescent="0.3">
      <c r="A235" s="186" t="s">
        <v>74</v>
      </c>
      <c r="B235" s="51"/>
      <c r="C235" s="51"/>
      <c r="D235" s="51"/>
      <c r="E235" s="51" t="s">
        <v>163</v>
      </c>
      <c r="F235" s="133"/>
      <c r="G235" s="133"/>
      <c r="H235" s="205"/>
    </row>
    <row r="236" spans="1:8" ht="16.5" x14ac:dyDescent="0.3">
      <c r="A236" s="186" t="s">
        <v>97</v>
      </c>
      <c r="B236" s="51"/>
      <c r="C236" s="51"/>
      <c r="D236" s="51"/>
      <c r="E236" s="51" t="s">
        <v>163</v>
      </c>
      <c r="F236" s="133"/>
      <c r="G236" s="133"/>
      <c r="H236" s="205"/>
    </row>
    <row r="237" spans="1:8" ht="16.5" x14ac:dyDescent="0.3">
      <c r="A237" s="187" t="s">
        <v>75</v>
      </c>
      <c r="B237" s="51">
        <v>0</v>
      </c>
      <c r="C237" s="51"/>
      <c r="D237" s="51"/>
      <c r="E237" s="51"/>
      <c r="F237" s="133" t="s">
        <v>163</v>
      </c>
      <c r="G237" s="133"/>
      <c r="H237" s="205" t="s">
        <v>410</v>
      </c>
    </row>
    <row r="238" spans="1:8" ht="16.5" customHeight="1" x14ac:dyDescent="0.3">
      <c r="A238" s="186" t="s">
        <v>133</v>
      </c>
      <c r="B238" s="51"/>
      <c r="C238" s="51"/>
      <c r="D238" s="51"/>
      <c r="E238" s="51" t="s">
        <v>163</v>
      </c>
      <c r="F238" s="133"/>
      <c r="G238" s="133"/>
      <c r="H238" s="205"/>
    </row>
    <row r="239" spans="1:8" ht="16.5" customHeight="1" x14ac:dyDescent="0.3">
      <c r="A239" s="186" t="s">
        <v>76</v>
      </c>
      <c r="B239" s="51"/>
      <c r="C239" s="51"/>
      <c r="D239" s="51"/>
      <c r="E239" s="51" t="s">
        <v>163</v>
      </c>
      <c r="F239" s="133"/>
      <c r="G239" s="133"/>
      <c r="H239" s="205"/>
    </row>
    <row r="240" spans="1:8" ht="16.5" x14ac:dyDescent="0.3">
      <c r="A240" s="186" t="s">
        <v>77</v>
      </c>
      <c r="B240" s="51"/>
      <c r="C240" s="51">
        <v>1</v>
      </c>
      <c r="D240" s="51"/>
      <c r="E240" s="51"/>
      <c r="F240" s="133"/>
      <c r="G240" s="133" t="s">
        <v>163</v>
      </c>
      <c r="H240" s="205" t="s">
        <v>412</v>
      </c>
    </row>
    <row r="241" spans="1:8" ht="16.5" x14ac:dyDescent="0.3">
      <c r="A241" s="186" t="s">
        <v>78</v>
      </c>
      <c r="B241" s="51"/>
      <c r="C241" s="51"/>
      <c r="D241" s="51"/>
      <c r="E241" s="51" t="s">
        <v>163</v>
      </c>
      <c r="F241" s="133"/>
      <c r="G241" s="133"/>
      <c r="H241" s="201"/>
    </row>
    <row r="242" spans="1:8" ht="16.5" x14ac:dyDescent="0.3">
      <c r="A242" s="187" t="s">
        <v>79</v>
      </c>
      <c r="B242" s="51"/>
      <c r="C242" s="51"/>
      <c r="D242" s="51"/>
      <c r="E242" s="51" t="s">
        <v>163</v>
      </c>
      <c r="F242" s="133"/>
      <c r="G242" s="133"/>
      <c r="H242" s="205"/>
    </row>
    <row r="243" spans="1:8" x14ac:dyDescent="0.25">
      <c r="A243" s="3" t="s">
        <v>4</v>
      </c>
      <c r="B243" s="255"/>
      <c r="C243" s="255"/>
      <c r="D243" s="255"/>
      <c r="E243" s="255"/>
      <c r="F243" s="255"/>
      <c r="G243" s="255"/>
      <c r="H243" s="8">
        <f>SUM(B229:D242)</f>
        <v>7</v>
      </c>
    </row>
    <row r="244" spans="1:8" x14ac:dyDescent="0.25">
      <c r="A244" s="221" t="s">
        <v>5</v>
      </c>
      <c r="B244" s="45"/>
      <c r="C244" s="45"/>
      <c r="D244" s="45"/>
      <c r="E244" s="45"/>
      <c r="F244" s="45"/>
      <c r="G244" s="45"/>
      <c r="H244" s="81">
        <f>H243/(COUNT(B229:E242)*2)</f>
        <v>0.7</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219"/>
      <c r="F247" s="382" t="s">
        <v>146</v>
      </c>
      <c r="G247" s="382"/>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c r="E249" s="51" t="s">
        <v>163</v>
      </c>
      <c r="F249" s="133"/>
      <c r="G249" s="133"/>
      <c r="H249" s="137"/>
    </row>
    <row r="250" spans="1:8" ht="18" customHeight="1" x14ac:dyDescent="0.3">
      <c r="A250" s="67" t="s">
        <v>81</v>
      </c>
      <c r="B250" s="51"/>
      <c r="C250" s="51"/>
      <c r="D250" s="51"/>
      <c r="E250" s="51" t="s">
        <v>163</v>
      </c>
      <c r="F250" s="133"/>
      <c r="G250" s="133"/>
      <c r="H250" s="137"/>
    </row>
    <row r="251" spans="1:8" ht="15.75" customHeight="1" x14ac:dyDescent="0.3">
      <c r="A251" s="187" t="s">
        <v>82</v>
      </c>
      <c r="B251" s="51"/>
      <c r="C251" s="51"/>
      <c r="D251" s="51"/>
      <c r="E251" s="51" t="s">
        <v>163</v>
      </c>
      <c r="F251" s="133"/>
      <c r="G251" s="133"/>
      <c r="H251" s="137"/>
    </row>
    <row r="252" spans="1:8" ht="16.5" customHeight="1" x14ac:dyDescent="0.3">
      <c r="A252" s="67" t="s">
        <v>83</v>
      </c>
      <c r="B252" s="51"/>
      <c r="C252" s="51"/>
      <c r="D252" s="51"/>
      <c r="E252" s="51" t="s">
        <v>163</v>
      </c>
      <c r="F252" s="133"/>
      <c r="G252" s="133"/>
      <c r="H252" s="205"/>
    </row>
    <row r="253" spans="1:8" ht="16.5" customHeight="1" x14ac:dyDescent="0.3">
      <c r="A253" s="67" t="s">
        <v>84</v>
      </c>
      <c r="B253" s="51"/>
      <c r="C253" s="51"/>
      <c r="D253" s="51"/>
      <c r="E253" s="51" t="s">
        <v>163</v>
      </c>
      <c r="F253" s="133"/>
      <c r="G253" s="133"/>
      <c r="H253" s="205"/>
    </row>
    <row r="254" spans="1:8" ht="16.5" x14ac:dyDescent="0.3">
      <c r="A254" s="67" t="s">
        <v>98</v>
      </c>
      <c r="B254" s="51"/>
      <c r="C254" s="51"/>
      <c r="D254" s="51"/>
      <c r="E254" s="51" t="s">
        <v>163</v>
      </c>
      <c r="F254" s="133"/>
      <c r="G254" s="133"/>
      <c r="H254" s="205"/>
    </row>
    <row r="255" spans="1:8" ht="16.5" customHeight="1" x14ac:dyDescent="0.3">
      <c r="A255" s="67" t="s">
        <v>135</v>
      </c>
      <c r="B255" s="51"/>
      <c r="C255" s="51"/>
      <c r="D255" s="51"/>
      <c r="E255" s="51" t="s">
        <v>163</v>
      </c>
      <c r="F255" s="133"/>
      <c r="G255" s="133"/>
      <c r="H255" s="205"/>
    </row>
    <row r="256" spans="1:8" ht="16.5" x14ac:dyDescent="0.3">
      <c r="A256" s="67" t="s">
        <v>86</v>
      </c>
      <c r="B256" s="51"/>
      <c r="C256" s="51"/>
      <c r="D256" s="51"/>
      <c r="E256" s="51" t="s">
        <v>163</v>
      </c>
      <c r="F256" s="133"/>
      <c r="G256" s="133"/>
      <c r="H256" s="137"/>
    </row>
    <row r="257" spans="1:8" ht="27" x14ac:dyDescent="0.3">
      <c r="A257" s="187" t="s">
        <v>87</v>
      </c>
      <c r="B257" s="51"/>
      <c r="C257" s="51"/>
      <c r="D257" s="51"/>
      <c r="E257" s="51" t="s">
        <v>163</v>
      </c>
      <c r="F257" s="133"/>
      <c r="G257" s="133" t="s">
        <v>163</v>
      </c>
      <c r="H257" s="137" t="s">
        <v>390</v>
      </c>
    </row>
    <row r="258" spans="1:8" x14ac:dyDescent="0.25">
      <c r="A258" s="3" t="s">
        <v>4</v>
      </c>
      <c r="B258" s="255"/>
      <c r="C258" s="255"/>
      <c r="D258" s="255"/>
      <c r="E258" s="255"/>
      <c r="F258" s="255"/>
      <c r="G258" s="255"/>
      <c r="H258" s="8">
        <f>SUM(B249:D257)</f>
        <v>0</v>
      </c>
    </row>
    <row r="259" spans="1:8" x14ac:dyDescent="0.25">
      <c r="A259" s="221" t="s">
        <v>5</v>
      </c>
      <c r="B259" s="45"/>
      <c r="C259" s="45"/>
      <c r="D259" s="45"/>
      <c r="E259" s="45"/>
      <c r="F259" s="45"/>
      <c r="G259" s="45"/>
      <c r="H259" s="81" t="e">
        <f>H258/(COUNT(B249:E257)*2)</f>
        <v>#DIV/0!</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21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c r="E264" s="51" t="s">
        <v>163</v>
      </c>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v>0</v>
      </c>
      <c r="C267" s="51"/>
      <c r="D267" s="51"/>
      <c r="E267" s="51"/>
      <c r="F267" s="133" t="s">
        <v>163</v>
      </c>
      <c r="G267" s="133"/>
      <c r="H267" s="205" t="s">
        <v>411</v>
      </c>
    </row>
    <row r="268" spans="1:8" ht="16.5" x14ac:dyDescent="0.3">
      <c r="A268" s="186" t="s">
        <v>133</v>
      </c>
      <c r="B268" s="51"/>
      <c r="C268" s="51"/>
      <c r="D268" s="51"/>
      <c r="E268" s="51" t="s">
        <v>163</v>
      </c>
      <c r="F268" s="133"/>
      <c r="G268" s="133"/>
      <c r="H268" s="205"/>
    </row>
    <row r="269" spans="1:8" ht="16.5" x14ac:dyDescent="0.3">
      <c r="A269" s="186" t="s">
        <v>92</v>
      </c>
      <c r="B269" s="51"/>
      <c r="C269" s="51"/>
      <c r="D269" s="51"/>
      <c r="E269" s="51" t="s">
        <v>163</v>
      </c>
      <c r="F269" s="133"/>
      <c r="G269" s="133"/>
      <c r="H269" s="205"/>
    </row>
    <row r="270" spans="1:8" ht="27" x14ac:dyDescent="0.3">
      <c r="A270" s="194" t="s">
        <v>93</v>
      </c>
      <c r="B270" s="51"/>
      <c r="C270" s="51"/>
      <c r="D270" s="51"/>
      <c r="E270" s="51" t="s">
        <v>163</v>
      </c>
      <c r="F270" s="133"/>
      <c r="G270" s="133"/>
      <c r="H270" s="205"/>
    </row>
    <row r="271" spans="1:8" x14ac:dyDescent="0.25">
      <c r="A271" s="3" t="s">
        <v>4</v>
      </c>
      <c r="B271" s="255"/>
      <c r="C271" s="255"/>
      <c r="D271" s="255"/>
      <c r="E271" s="255"/>
      <c r="F271" s="255"/>
      <c r="G271" s="255"/>
      <c r="H271" s="8">
        <f>SUM(B264:D270)</f>
        <v>0</v>
      </c>
    </row>
    <row r="272" spans="1:8" x14ac:dyDescent="0.25">
      <c r="A272" s="221" t="s">
        <v>5</v>
      </c>
      <c r="B272" s="45"/>
      <c r="C272" s="45"/>
      <c r="D272" s="45"/>
      <c r="E272" s="45"/>
      <c r="F272" s="45"/>
      <c r="G272" s="45"/>
      <c r="H272" s="81">
        <f>H271/(COUNT(B264:E270)*2)</f>
        <v>0</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21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v>2</v>
      </c>
      <c r="E277" s="51"/>
      <c r="F277" s="133"/>
      <c r="G277" s="133"/>
      <c r="H277" s="205"/>
    </row>
    <row r="278" spans="1:8" ht="16.5" x14ac:dyDescent="0.3">
      <c r="A278" s="186" t="s">
        <v>134</v>
      </c>
      <c r="B278" s="51"/>
      <c r="C278" s="51"/>
      <c r="D278" s="51"/>
      <c r="E278" s="51" t="s">
        <v>163</v>
      </c>
      <c r="F278" s="133"/>
      <c r="G278" s="133"/>
      <c r="H278" s="205"/>
    </row>
    <row r="279" spans="1:8" x14ac:dyDescent="0.25">
      <c r="A279" s="3" t="s">
        <v>4</v>
      </c>
      <c r="B279" s="255"/>
      <c r="C279" s="255"/>
      <c r="D279" s="255"/>
      <c r="E279" s="255"/>
      <c r="F279" s="255"/>
      <c r="G279" s="255"/>
      <c r="H279" s="8">
        <f>SUM(B277:D278)</f>
        <v>2</v>
      </c>
    </row>
    <row r="280" spans="1:8" x14ac:dyDescent="0.25">
      <c r="A280" s="221" t="s">
        <v>5</v>
      </c>
      <c r="B280" s="45"/>
      <c r="C280" s="45"/>
      <c r="D280" s="45"/>
      <c r="E280" s="45"/>
      <c r="F280" s="45"/>
      <c r="G280" s="45"/>
      <c r="H280" s="81">
        <f>H279/(COUNT(B277:E278)*2)</f>
        <v>1</v>
      </c>
    </row>
    <row r="281" spans="1:8" x14ac:dyDescent="0.25">
      <c r="A281" s="1"/>
      <c r="B281" s="291"/>
      <c r="C281" s="291"/>
      <c r="D281" s="291"/>
      <c r="E281" s="291"/>
      <c r="F281" s="291"/>
      <c r="G281" s="291"/>
      <c r="H281" s="170"/>
    </row>
    <row r="282" spans="1:8" x14ac:dyDescent="0.25">
      <c r="A282" s="89" t="s">
        <v>99</v>
      </c>
      <c r="B282" s="267"/>
      <c r="C282" s="323"/>
      <c r="D282" s="268"/>
      <c r="E282" s="268"/>
      <c r="F282" s="268"/>
      <c r="G282" s="268"/>
      <c r="H282" s="183">
        <f>SUM(H279,H271,H258,H243)/(COUNT(B229:E242,B249:E257,B264:E270,B277:E278)*2)</f>
        <v>0.6428571428571429</v>
      </c>
    </row>
    <row r="283" spans="1:8" x14ac:dyDescent="0.25">
      <c r="A283" s="85" t="s">
        <v>100</v>
      </c>
      <c r="B283" s="328"/>
      <c r="C283" s="289"/>
      <c r="D283" s="315"/>
      <c r="E283" s="289"/>
      <c r="F283" s="289"/>
      <c r="G283" s="289"/>
      <c r="H283" s="125">
        <v>0.01</v>
      </c>
    </row>
    <row r="284" spans="1:8" x14ac:dyDescent="0.25">
      <c r="A284" s="94" t="s">
        <v>102</v>
      </c>
      <c r="B284" s="290"/>
      <c r="C284" s="290"/>
      <c r="D284" s="290"/>
      <c r="E284" s="290"/>
      <c r="F284" s="290"/>
      <c r="G284" s="290"/>
      <c r="H284" s="185">
        <f>H282-H283</f>
        <v>0.6328571428571429</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26" t="s">
        <v>1</v>
      </c>
      <c r="C288" s="427"/>
      <c r="D288" s="427"/>
      <c r="E288" s="428"/>
      <c r="F288" s="389" t="s">
        <v>146</v>
      </c>
      <c r="G288" s="390"/>
    </row>
    <row r="289" spans="1:8" ht="15" x14ac:dyDescent="0.25">
      <c r="A289" s="59"/>
      <c r="B289" s="97">
        <v>0</v>
      </c>
      <c r="C289" s="40">
        <v>1</v>
      </c>
      <c r="D289" s="38">
        <v>2</v>
      </c>
      <c r="E289" s="22" t="s">
        <v>2</v>
      </c>
      <c r="F289" s="22" t="s">
        <v>147</v>
      </c>
      <c r="G289" s="22" t="s">
        <v>145</v>
      </c>
      <c r="H289" s="23" t="s">
        <v>3</v>
      </c>
    </row>
    <row r="290" spans="1:8" ht="16.5" x14ac:dyDescent="0.3">
      <c r="A290" s="187" t="s">
        <v>50</v>
      </c>
      <c r="B290" s="51"/>
      <c r="C290" s="51"/>
      <c r="D290" s="51"/>
      <c r="E290" s="51" t="s">
        <v>163</v>
      </c>
      <c r="F290" s="133"/>
      <c r="G290" s="133"/>
      <c r="H290" s="137"/>
    </row>
    <row r="291" spans="1:8" ht="67.5" x14ac:dyDescent="0.3">
      <c r="A291" s="187" t="s">
        <v>51</v>
      </c>
      <c r="B291" s="51">
        <v>0</v>
      </c>
      <c r="C291" s="51"/>
      <c r="D291" s="51"/>
      <c r="E291" s="51"/>
      <c r="F291" s="133"/>
      <c r="G291" s="133" t="s">
        <v>163</v>
      </c>
      <c r="H291" s="137" t="s">
        <v>413</v>
      </c>
    </row>
    <row r="292" spans="1:8" ht="16.5" x14ac:dyDescent="0.3">
      <c r="A292" s="186" t="s">
        <v>52</v>
      </c>
      <c r="B292" s="51"/>
      <c r="C292" s="51"/>
      <c r="D292" s="51">
        <v>2</v>
      </c>
      <c r="E292" s="51"/>
      <c r="F292" s="133"/>
      <c r="G292" s="133"/>
      <c r="H292" s="205" t="s">
        <v>366</v>
      </c>
    </row>
    <row r="293" spans="1:8" ht="16.5" x14ac:dyDescent="0.3">
      <c r="A293" s="186" t="s">
        <v>138</v>
      </c>
      <c r="B293" s="51"/>
      <c r="C293" s="51"/>
      <c r="D293" s="51"/>
      <c r="E293" s="51" t="s">
        <v>163</v>
      </c>
      <c r="F293" s="133"/>
      <c r="G293" s="133"/>
      <c r="H293" s="205"/>
    </row>
    <row r="294" spans="1:8" ht="16.5" x14ac:dyDescent="0.3">
      <c r="A294" s="187" t="s">
        <v>53</v>
      </c>
      <c r="B294" s="51"/>
      <c r="C294" s="51"/>
      <c r="D294" s="51"/>
      <c r="E294" s="51" t="s">
        <v>163</v>
      </c>
      <c r="F294" s="133"/>
      <c r="G294" s="133"/>
      <c r="H294" s="137"/>
    </row>
    <row r="295" spans="1:8" ht="34.5" customHeight="1" x14ac:dyDescent="0.3">
      <c r="A295" s="188" t="s">
        <v>139</v>
      </c>
      <c r="B295" s="51"/>
      <c r="C295" s="51"/>
      <c r="D295" s="51"/>
      <c r="E295" s="51" t="s">
        <v>163</v>
      </c>
      <c r="F295" s="133"/>
      <c r="G295" s="133"/>
      <c r="H295" s="363"/>
    </row>
    <row r="296" spans="1:8" x14ac:dyDescent="0.25">
      <c r="A296" s="3" t="s">
        <v>4</v>
      </c>
      <c r="B296" s="44"/>
      <c r="C296" s="44"/>
      <c r="D296" s="44"/>
      <c r="E296" s="44"/>
      <c r="F296" s="44"/>
      <c r="G296" s="44"/>
      <c r="H296" s="8">
        <f>SUM(B290:D295)</f>
        <v>2</v>
      </c>
    </row>
    <row r="297" spans="1:8" x14ac:dyDescent="0.25">
      <c r="A297" s="391" t="s">
        <v>5</v>
      </c>
      <c r="B297" s="392"/>
      <c r="C297" s="392"/>
      <c r="D297" s="392"/>
      <c r="E297" s="392"/>
      <c r="F297" s="392"/>
      <c r="G297" s="393"/>
      <c r="H297" s="34">
        <f>H296/(COUNT(B290:E295)*2)</f>
        <v>0.5</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f>SUM(H296)/(COUNT(B290:E295)*2)</f>
        <v>0.5</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f>H299-H300</f>
        <v>0.49</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219"/>
      <c r="F306" s="376" t="s">
        <v>146</v>
      </c>
      <c r="G306" s="377"/>
    </row>
    <row r="307" spans="1:8" ht="15" x14ac:dyDescent="0.25">
      <c r="A307" s="59"/>
      <c r="B307" s="227">
        <v>0</v>
      </c>
      <c r="C307" s="228">
        <v>1</v>
      </c>
      <c r="D307" s="229">
        <v>2</v>
      </c>
      <c r="E307" s="224" t="s">
        <v>2</v>
      </c>
      <c r="F307" s="130" t="s">
        <v>147</v>
      </c>
      <c r="G307" s="130" t="s">
        <v>145</v>
      </c>
      <c r="H307" s="23" t="s">
        <v>3</v>
      </c>
    </row>
    <row r="308" spans="1:8" x14ac:dyDescent="0.25">
      <c r="A308" s="186" t="s">
        <v>231</v>
      </c>
      <c r="B308" s="231"/>
      <c r="C308" s="241"/>
      <c r="D308" s="241">
        <v>2</v>
      </c>
      <c r="E308" s="255"/>
      <c r="F308" s="336"/>
      <c r="G308" s="336"/>
      <c r="H308" s="201"/>
    </row>
    <row r="309" spans="1:8" x14ac:dyDescent="0.25">
      <c r="A309" s="186" t="s">
        <v>268</v>
      </c>
      <c r="B309" s="241"/>
      <c r="C309" s="241"/>
      <c r="D309" s="241">
        <v>2</v>
      </c>
      <c r="E309" s="255"/>
      <c r="F309" s="336"/>
      <c r="G309" s="336"/>
      <c r="H309" s="201"/>
    </row>
    <row r="310" spans="1:8" x14ac:dyDescent="0.25">
      <c r="A310" s="186" t="s">
        <v>233</v>
      </c>
      <c r="B310" s="241"/>
      <c r="C310" s="241"/>
      <c r="D310" s="241">
        <v>2</v>
      </c>
      <c r="E310" s="255"/>
      <c r="F310" s="336"/>
      <c r="G310" s="336"/>
      <c r="H310" s="201"/>
    </row>
    <row r="311" spans="1:8" ht="13.5" customHeight="1" x14ac:dyDescent="0.25">
      <c r="A311" s="186" t="s">
        <v>234</v>
      </c>
      <c r="B311" s="231"/>
      <c r="C311" s="241"/>
      <c r="D311" s="241">
        <v>2</v>
      </c>
      <c r="E311" s="255"/>
      <c r="F311" s="336"/>
      <c r="G311" s="336"/>
      <c r="H311" s="201"/>
    </row>
    <row r="312" spans="1:8" x14ac:dyDescent="0.25">
      <c r="A312" s="186" t="s">
        <v>235</v>
      </c>
      <c r="B312" s="231"/>
      <c r="C312" s="241"/>
      <c r="D312" s="241">
        <v>2</v>
      </c>
      <c r="E312" s="255"/>
      <c r="F312" s="336"/>
      <c r="G312" s="336"/>
      <c r="H312" s="137"/>
    </row>
    <row r="313" spans="1:8" ht="40.5" x14ac:dyDescent="0.25">
      <c r="A313" s="186" t="s">
        <v>265</v>
      </c>
      <c r="B313" s="231"/>
      <c r="C313" s="241">
        <v>1</v>
      </c>
      <c r="D313" s="241"/>
      <c r="E313" s="255"/>
      <c r="F313" s="336" t="s">
        <v>163</v>
      </c>
      <c r="G313" s="336"/>
      <c r="H313" s="137" t="s">
        <v>374</v>
      </c>
    </row>
    <row r="314" spans="1:8" x14ac:dyDescent="0.25">
      <c r="A314" s="215" t="s">
        <v>203</v>
      </c>
      <c r="B314" s="231"/>
      <c r="C314" s="241"/>
      <c r="D314" s="241">
        <v>2</v>
      </c>
      <c r="E314" s="255"/>
      <c r="F314" s="336"/>
      <c r="G314" s="336"/>
      <c r="H314" s="137"/>
    </row>
    <row r="315" spans="1:8" ht="31.5" customHeight="1" x14ac:dyDescent="0.25">
      <c r="A315" s="188" t="s">
        <v>204</v>
      </c>
      <c r="B315" s="241"/>
      <c r="C315" s="241">
        <v>1</v>
      </c>
      <c r="D315" s="241"/>
      <c r="E315" s="255"/>
      <c r="F315" s="336" t="s">
        <v>163</v>
      </c>
      <c r="G315" s="336"/>
      <c r="H315" s="137" t="s">
        <v>403</v>
      </c>
    </row>
    <row r="316" spans="1:8" ht="16.5" x14ac:dyDescent="0.3">
      <c r="A316" s="186" t="s">
        <v>230</v>
      </c>
      <c r="B316" s="51"/>
      <c r="C316" s="241"/>
      <c r="D316" s="51">
        <v>2</v>
      </c>
      <c r="E316" s="255"/>
      <c r="F316" s="133"/>
      <c r="G316" s="341"/>
      <c r="H316" s="137" t="s">
        <v>373</v>
      </c>
    </row>
    <row r="317" spans="1:8" ht="16.5" customHeight="1" x14ac:dyDescent="0.3">
      <c r="A317" s="215" t="s">
        <v>205</v>
      </c>
      <c r="B317" s="51"/>
      <c r="C317" s="241"/>
      <c r="D317" s="51">
        <v>2</v>
      </c>
      <c r="E317" s="255"/>
      <c r="F317" s="133"/>
      <c r="G317" s="341"/>
      <c r="H317" s="201"/>
    </row>
    <row r="318" spans="1:8" ht="54" x14ac:dyDescent="0.3">
      <c r="A318" s="232" t="s">
        <v>206</v>
      </c>
      <c r="B318" s="51"/>
      <c r="C318" s="241">
        <v>1</v>
      </c>
      <c r="D318" s="51"/>
      <c r="E318" s="255"/>
      <c r="F318" s="133" t="s">
        <v>163</v>
      </c>
      <c r="G318" s="133"/>
      <c r="H318" s="137" t="s">
        <v>391</v>
      </c>
    </row>
    <row r="319" spans="1:8" x14ac:dyDescent="0.25">
      <c r="A319" s="3" t="s">
        <v>4</v>
      </c>
      <c r="B319" s="255"/>
      <c r="C319" s="255"/>
      <c r="D319" s="255"/>
      <c r="E319" s="255"/>
      <c r="F319" s="255"/>
      <c r="G319" s="255"/>
      <c r="H319" s="8">
        <f>SUM(B308:D318)</f>
        <v>19</v>
      </c>
    </row>
    <row r="320" spans="1:8" x14ac:dyDescent="0.25">
      <c r="A320" s="74" t="s">
        <v>5</v>
      </c>
      <c r="B320" s="288"/>
      <c r="C320" s="288"/>
      <c r="D320" s="288"/>
      <c r="E320" s="288"/>
      <c r="F320" s="288"/>
      <c r="G320" s="288"/>
      <c r="H320" s="239">
        <f>H319/(COUNT(B308:E318)*2)</f>
        <v>0.86363636363636365</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82" t="s">
        <v>146</v>
      </c>
      <c r="G324" s="382"/>
    </row>
    <row r="325" spans="1:8" ht="15" x14ac:dyDescent="0.25">
      <c r="A325" s="59"/>
      <c r="B325" s="227">
        <v>0</v>
      </c>
      <c r="C325" s="228">
        <v>1</v>
      </c>
      <c r="D325" s="229">
        <v>2</v>
      </c>
      <c r="E325" s="224" t="s">
        <v>2</v>
      </c>
      <c r="F325" s="130" t="s">
        <v>147</v>
      </c>
      <c r="G325" s="130" t="s">
        <v>302</v>
      </c>
      <c r="H325" s="23" t="s">
        <v>3</v>
      </c>
    </row>
    <row r="326" spans="1:8" ht="13.5" customHeight="1" x14ac:dyDescent="0.25">
      <c r="A326" s="186" t="s">
        <v>237</v>
      </c>
      <c r="B326" s="231"/>
      <c r="C326" s="241"/>
      <c r="D326" s="241">
        <v>2</v>
      </c>
      <c r="E326" s="255"/>
      <c r="F326" s="336"/>
      <c r="G326" s="336"/>
      <c r="H326" s="137" t="s">
        <v>371</v>
      </c>
    </row>
    <row r="327" spans="1:8" x14ac:dyDescent="0.25">
      <c r="A327" s="186" t="s">
        <v>238</v>
      </c>
      <c r="B327" s="231"/>
      <c r="C327" s="241"/>
      <c r="D327" s="241">
        <v>2</v>
      </c>
      <c r="E327" s="255"/>
      <c r="F327" s="336"/>
      <c r="G327" s="336"/>
      <c r="H327" s="137"/>
    </row>
    <row r="328" spans="1:8" x14ac:dyDescent="0.25">
      <c r="A328" s="186" t="s">
        <v>239</v>
      </c>
      <c r="B328" s="231"/>
      <c r="C328" s="241"/>
      <c r="D328" s="241">
        <v>2</v>
      </c>
      <c r="E328" s="255"/>
      <c r="F328" s="336"/>
      <c r="G328" s="336"/>
      <c r="H328" s="137"/>
    </row>
    <row r="329" spans="1:8" ht="13.5" customHeight="1" x14ac:dyDescent="0.25">
      <c r="A329" s="186" t="s">
        <v>269</v>
      </c>
      <c r="B329" s="231"/>
      <c r="C329" s="241"/>
      <c r="D329" s="241">
        <v>2</v>
      </c>
      <c r="E329" s="255"/>
      <c r="F329" s="336"/>
      <c r="G329" s="336"/>
      <c r="H329" s="137" t="s">
        <v>372</v>
      </c>
    </row>
    <row r="330" spans="1:8" ht="13.5" customHeight="1" x14ac:dyDescent="0.25">
      <c r="A330" s="215" t="s">
        <v>203</v>
      </c>
      <c r="B330" s="231"/>
      <c r="C330" s="241"/>
      <c r="D330" s="241">
        <v>2</v>
      </c>
      <c r="E330" s="255"/>
      <c r="F330" s="336"/>
      <c r="G330" s="336"/>
      <c r="H330" s="272"/>
    </row>
    <row r="331" spans="1:8" ht="26.25" customHeight="1" x14ac:dyDescent="0.25">
      <c r="A331" s="188" t="s">
        <v>241</v>
      </c>
      <c r="B331" s="241"/>
      <c r="C331" s="241"/>
      <c r="D331" s="241">
        <v>2</v>
      </c>
      <c r="E331" s="255"/>
      <c r="F331" s="336"/>
      <c r="G331" s="336" t="s">
        <v>163</v>
      </c>
      <c r="H331" s="205" t="s">
        <v>404</v>
      </c>
    </row>
    <row r="332" spans="1:8" ht="15" customHeight="1" x14ac:dyDescent="0.3">
      <c r="A332" s="187" t="s">
        <v>242</v>
      </c>
      <c r="B332" s="51"/>
      <c r="C332" s="241"/>
      <c r="D332" s="51">
        <v>2</v>
      </c>
      <c r="E332" s="255"/>
      <c r="F332" s="133"/>
      <c r="G332" s="133"/>
      <c r="H332" s="205"/>
    </row>
    <row r="333" spans="1:8" ht="16.5" x14ac:dyDescent="0.3">
      <c r="A333" s="186" t="s">
        <v>244</v>
      </c>
      <c r="B333" s="51"/>
      <c r="C333" s="241"/>
      <c r="D333" s="51">
        <v>2</v>
      </c>
      <c r="E333" s="255"/>
      <c r="F333" s="133"/>
      <c r="G333" s="133"/>
      <c r="H333" s="205"/>
    </row>
    <row r="334" spans="1:8" ht="16.5" x14ac:dyDescent="0.3">
      <c r="A334" s="186" t="s">
        <v>263</v>
      </c>
      <c r="B334" s="51"/>
      <c r="C334" s="241"/>
      <c r="D334" s="51">
        <v>2</v>
      </c>
      <c r="E334" s="255"/>
      <c r="F334" s="133"/>
      <c r="G334" s="133"/>
      <c r="H334" s="205" t="s">
        <v>296</v>
      </c>
    </row>
    <row r="335" spans="1:8" ht="16.5" x14ac:dyDescent="0.3">
      <c r="A335" s="215" t="s">
        <v>266</v>
      </c>
      <c r="B335" s="306"/>
      <c r="C335" s="241"/>
      <c r="D335" s="51">
        <v>2</v>
      </c>
      <c r="E335" s="255"/>
      <c r="F335" s="133"/>
      <c r="G335" s="133"/>
      <c r="H335" s="205"/>
    </row>
    <row r="336" spans="1:8" ht="16.5" x14ac:dyDescent="0.3">
      <c r="A336" s="215" t="s">
        <v>245</v>
      </c>
      <c r="B336" s="51"/>
      <c r="C336" s="241"/>
      <c r="D336" s="51">
        <v>2</v>
      </c>
      <c r="E336" s="255"/>
      <c r="F336" s="133"/>
      <c r="G336" s="133"/>
      <c r="H336" s="205"/>
    </row>
    <row r="337" spans="1:8" ht="16.5" x14ac:dyDescent="0.3">
      <c r="A337" s="233" t="s">
        <v>251</v>
      </c>
      <c r="B337" s="51"/>
      <c r="C337" s="241"/>
      <c r="D337" s="51">
        <v>2</v>
      </c>
      <c r="E337" s="255"/>
      <c r="F337" s="133"/>
      <c r="G337" s="133"/>
      <c r="H337" s="205"/>
    </row>
    <row r="338" spans="1:8" ht="16.5" x14ac:dyDescent="0.3">
      <c r="A338" s="232" t="s">
        <v>206</v>
      </c>
      <c r="B338" s="51"/>
      <c r="C338" s="241"/>
      <c r="D338" s="51">
        <v>2</v>
      </c>
      <c r="E338" s="255"/>
      <c r="F338" s="133"/>
      <c r="G338" s="133"/>
      <c r="H338" s="205"/>
    </row>
    <row r="339" spans="1:8" x14ac:dyDescent="0.25">
      <c r="A339" s="3" t="s">
        <v>4</v>
      </c>
      <c r="B339" s="255"/>
      <c r="C339" s="255"/>
      <c r="D339" s="255"/>
      <c r="E339" s="255"/>
      <c r="F339" s="255"/>
      <c r="G339" s="255"/>
      <c r="H339" s="8">
        <f>SUM(B326:D338)</f>
        <v>26</v>
      </c>
    </row>
    <row r="340" spans="1:8" x14ac:dyDescent="0.25">
      <c r="A340" s="221" t="s">
        <v>5</v>
      </c>
      <c r="B340" s="45"/>
      <c r="C340" s="45"/>
      <c r="D340" s="45"/>
      <c r="E340" s="45"/>
      <c r="F340" s="45"/>
      <c r="G340" s="45"/>
      <c r="H340" s="81">
        <f>H339/(COUNT(B326:E338)*2)</f>
        <v>1</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82" t="s">
        <v>146</v>
      </c>
      <c r="G344" s="382"/>
    </row>
    <row r="345" spans="1:8" ht="15" x14ac:dyDescent="0.25">
      <c r="A345" s="59"/>
      <c r="B345" s="227">
        <v>0</v>
      </c>
      <c r="C345" s="228">
        <v>1</v>
      </c>
      <c r="D345" s="229">
        <v>2</v>
      </c>
      <c r="E345" s="224" t="s">
        <v>2</v>
      </c>
      <c r="F345" s="130" t="s">
        <v>147</v>
      </c>
      <c r="G345" s="130" t="s">
        <v>145</v>
      </c>
      <c r="H345" s="23" t="s">
        <v>3</v>
      </c>
    </row>
    <row r="346" spans="1:8" x14ac:dyDescent="0.25">
      <c r="A346" s="186" t="s">
        <v>247</v>
      </c>
      <c r="B346" s="241"/>
      <c r="C346" s="241"/>
      <c r="D346" s="241"/>
      <c r="E346" s="255" t="s">
        <v>163</v>
      </c>
      <c r="F346" s="336"/>
      <c r="G346" s="336"/>
      <c r="H346" s="205"/>
    </row>
    <row r="347" spans="1:8" x14ac:dyDescent="0.25">
      <c r="A347" s="186" t="s">
        <v>248</v>
      </c>
      <c r="B347" s="231"/>
      <c r="C347" s="241"/>
      <c r="D347" s="241">
        <v>2</v>
      </c>
      <c r="E347" s="255"/>
      <c r="F347" s="336"/>
      <c r="G347" s="336"/>
      <c r="H347" s="205"/>
    </row>
    <row r="348" spans="1:8" x14ac:dyDescent="0.25">
      <c r="A348" s="187" t="s">
        <v>249</v>
      </c>
      <c r="B348" s="231"/>
      <c r="C348" s="241"/>
      <c r="D348" s="241">
        <v>2</v>
      </c>
      <c r="E348" s="255"/>
      <c r="F348" s="336"/>
      <c r="G348" s="336"/>
      <c r="H348" s="205"/>
    </row>
    <row r="349" spans="1:8" x14ac:dyDescent="0.25">
      <c r="A349" s="187" t="s">
        <v>264</v>
      </c>
      <c r="B349" s="241"/>
      <c r="C349" s="241"/>
      <c r="D349" s="241">
        <v>2</v>
      </c>
      <c r="E349" s="255"/>
      <c r="F349" s="336"/>
      <c r="G349" s="336"/>
      <c r="H349" s="205"/>
    </row>
    <row r="350" spans="1:8" ht="40.5" x14ac:dyDescent="0.25">
      <c r="A350" s="186" t="s">
        <v>243</v>
      </c>
      <c r="B350" s="231"/>
      <c r="C350" s="241">
        <v>1</v>
      </c>
      <c r="D350" s="241"/>
      <c r="E350" s="255"/>
      <c r="F350" s="336"/>
      <c r="G350" s="336" t="s">
        <v>163</v>
      </c>
      <c r="H350" s="205" t="s">
        <v>405</v>
      </c>
    </row>
    <row r="351" spans="1:8" x14ac:dyDescent="0.25">
      <c r="A351" s="3" t="s">
        <v>4</v>
      </c>
      <c r="B351" s="255"/>
      <c r="C351" s="255"/>
      <c r="D351" s="255"/>
      <c r="E351" s="255"/>
      <c r="F351" s="255"/>
      <c r="G351" s="255"/>
      <c r="H351" s="8">
        <f>SUM(B346:D350)</f>
        <v>7</v>
      </c>
    </row>
    <row r="352" spans="1:8" x14ac:dyDescent="0.25">
      <c r="A352" s="221" t="s">
        <v>5</v>
      </c>
      <c r="B352" s="45"/>
      <c r="C352" s="45"/>
      <c r="D352" s="45"/>
      <c r="E352" s="45"/>
      <c r="F352" s="45"/>
      <c r="G352" s="45"/>
      <c r="H352" s="81">
        <f>H351/(COUNT(B346:E350)*2)</f>
        <v>0.875</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219"/>
      <c r="F355" s="376" t="s">
        <v>146</v>
      </c>
      <c r="G355" s="377"/>
    </row>
    <row r="356" spans="1:8" ht="15" x14ac:dyDescent="0.25">
      <c r="A356" s="59"/>
      <c r="B356" s="227">
        <v>0</v>
      </c>
      <c r="C356" s="228">
        <v>1</v>
      </c>
      <c r="D356" s="229">
        <v>2</v>
      </c>
      <c r="E356" s="224" t="s">
        <v>2</v>
      </c>
      <c r="F356" s="130" t="s">
        <v>147</v>
      </c>
      <c r="G356" s="130" t="s">
        <v>145</v>
      </c>
      <c r="H356" s="23" t="s">
        <v>3</v>
      </c>
    </row>
    <row r="357" spans="1:8" ht="27" x14ac:dyDescent="0.25">
      <c r="A357" s="187" t="s">
        <v>252</v>
      </c>
      <c r="B357" s="231"/>
      <c r="C357" s="241"/>
      <c r="D357" s="241">
        <v>2</v>
      </c>
      <c r="E357" s="255"/>
      <c r="F357" s="336"/>
      <c r="G357" s="336"/>
      <c r="H357" s="137" t="s">
        <v>370</v>
      </c>
    </row>
    <row r="358" spans="1:8" x14ac:dyDescent="0.25">
      <c r="A358" s="186" t="s">
        <v>253</v>
      </c>
      <c r="B358" s="231"/>
      <c r="C358" s="241"/>
      <c r="D358" s="241">
        <v>2</v>
      </c>
      <c r="E358" s="255"/>
      <c r="F358" s="336"/>
      <c r="G358" s="336"/>
      <c r="H358" s="205" t="s">
        <v>369</v>
      </c>
    </row>
    <row r="359" spans="1:8" ht="54" x14ac:dyDescent="0.25">
      <c r="A359" s="186" t="s">
        <v>254</v>
      </c>
      <c r="B359" s="231"/>
      <c r="C359" s="241">
        <v>1</v>
      </c>
      <c r="D359" s="241"/>
      <c r="E359" s="255"/>
      <c r="F359" s="336" t="s">
        <v>163</v>
      </c>
      <c r="G359" s="336" t="s">
        <v>163</v>
      </c>
      <c r="H359" s="205" t="s">
        <v>406</v>
      </c>
    </row>
    <row r="360" spans="1:8" x14ac:dyDescent="0.25">
      <c r="A360" s="186" t="s">
        <v>255</v>
      </c>
      <c r="B360" s="231"/>
      <c r="C360" s="241"/>
      <c r="D360" s="241">
        <v>2</v>
      </c>
      <c r="E360" s="255"/>
      <c r="F360" s="336"/>
      <c r="G360" s="336"/>
      <c r="H360" s="137" t="s">
        <v>407</v>
      </c>
    </row>
    <row r="361" spans="1:8" ht="18" customHeight="1" x14ac:dyDescent="0.25">
      <c r="A361" s="187" t="s">
        <v>229</v>
      </c>
      <c r="B361" s="231"/>
      <c r="C361" s="241"/>
      <c r="D361" s="241">
        <v>2</v>
      </c>
      <c r="E361" s="255"/>
      <c r="F361" s="336"/>
      <c r="G361" s="336"/>
      <c r="H361" s="137"/>
    </row>
    <row r="362" spans="1:8" ht="16.5" customHeight="1" x14ac:dyDescent="0.25">
      <c r="A362" s="186" t="s">
        <v>256</v>
      </c>
      <c r="B362" s="231"/>
      <c r="C362" s="241"/>
      <c r="D362" s="241">
        <v>2</v>
      </c>
      <c r="E362" s="255"/>
      <c r="F362" s="336"/>
      <c r="G362" s="336"/>
      <c r="H362" s="205"/>
    </row>
    <row r="363" spans="1:8" x14ac:dyDescent="0.25">
      <c r="A363" s="187" t="s">
        <v>258</v>
      </c>
      <c r="B363" s="231"/>
      <c r="C363" s="241"/>
      <c r="D363" s="241">
        <v>2</v>
      </c>
      <c r="E363" s="255"/>
      <c r="F363" s="336"/>
      <c r="G363" s="336"/>
      <c r="H363" s="205"/>
    </row>
    <row r="364" spans="1:8" ht="67.5" x14ac:dyDescent="0.25">
      <c r="A364" s="186" t="s">
        <v>259</v>
      </c>
      <c r="B364" s="231"/>
      <c r="C364" s="241"/>
      <c r="D364" s="241">
        <v>2</v>
      </c>
      <c r="E364" s="255"/>
      <c r="F364" s="336" t="s">
        <v>163</v>
      </c>
      <c r="G364" s="336"/>
      <c r="H364" s="137" t="s">
        <v>408</v>
      </c>
    </row>
    <row r="365" spans="1:8" x14ac:dyDescent="0.25">
      <c r="A365" s="186" t="s">
        <v>207</v>
      </c>
      <c r="B365" s="231"/>
      <c r="C365" s="241"/>
      <c r="D365" s="241">
        <v>2</v>
      </c>
      <c r="E365" s="255"/>
      <c r="F365" s="336"/>
      <c r="G365" s="336"/>
      <c r="H365" s="137"/>
    </row>
    <row r="366" spans="1:8" ht="44.25" customHeight="1" x14ac:dyDescent="0.25">
      <c r="A366" s="186" t="s">
        <v>260</v>
      </c>
      <c r="B366" s="231"/>
      <c r="C366" s="241">
        <v>1</v>
      </c>
      <c r="D366" s="241"/>
      <c r="E366" s="255"/>
      <c r="F366" s="336" t="s">
        <v>163</v>
      </c>
      <c r="G366" s="336"/>
      <c r="H366" s="145" t="s">
        <v>409</v>
      </c>
    </row>
    <row r="367" spans="1:8" x14ac:dyDescent="0.25">
      <c r="A367" s="186" t="s">
        <v>261</v>
      </c>
      <c r="B367" s="231"/>
      <c r="C367" s="241"/>
      <c r="D367" s="241">
        <v>2</v>
      </c>
      <c r="E367" s="255"/>
      <c r="F367" s="336"/>
      <c r="G367" s="336"/>
      <c r="H367" s="201"/>
    </row>
    <row r="368" spans="1:8" x14ac:dyDescent="0.25">
      <c r="A368" s="186" t="s">
        <v>300</v>
      </c>
      <c r="B368" s="231"/>
      <c r="C368" s="241"/>
      <c r="D368" s="241">
        <v>2</v>
      </c>
      <c r="E368" s="255"/>
      <c r="F368" s="336"/>
      <c r="G368" s="336"/>
      <c r="H368" s="201"/>
    </row>
    <row r="369" spans="1:8" x14ac:dyDescent="0.25">
      <c r="A369" s="187" t="s">
        <v>257</v>
      </c>
      <c r="B369" s="231"/>
      <c r="C369" s="241"/>
      <c r="D369" s="241">
        <v>2</v>
      </c>
      <c r="E369" s="255"/>
      <c r="F369" s="336"/>
      <c r="G369" s="336"/>
      <c r="H369" s="201"/>
    </row>
    <row r="370" spans="1:8" x14ac:dyDescent="0.25">
      <c r="A370" s="3" t="s">
        <v>4</v>
      </c>
      <c r="B370" s="255"/>
      <c r="C370" s="255"/>
      <c r="D370" s="255"/>
      <c r="E370" s="255"/>
      <c r="F370" s="255"/>
      <c r="G370" s="255"/>
      <c r="H370" s="8">
        <f>SUM(B357:D369)</f>
        <v>24</v>
      </c>
    </row>
    <row r="371" spans="1:8" x14ac:dyDescent="0.25">
      <c r="A371" s="221" t="s">
        <v>5</v>
      </c>
      <c r="B371" s="45"/>
      <c r="C371" s="45"/>
      <c r="D371" s="45"/>
      <c r="E371" s="45"/>
      <c r="F371" s="45"/>
      <c r="G371" s="45"/>
      <c r="H371" s="81">
        <f>H370/(COUNT(B357:E369)*2)</f>
        <v>0.92307692307692313</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412"/>
      <c r="C374" s="413"/>
      <c r="D374" s="413"/>
      <c r="E374" s="413"/>
      <c r="F374" s="413"/>
      <c r="G374" s="414"/>
      <c r="H374" s="184">
        <f>SUM(H370,H351,H339,H319)/(COUNT(B308:E318,B326:E338,B346:E350,B357:E369)*2)</f>
        <v>0.92682926829268297</v>
      </c>
    </row>
    <row r="375" spans="1:8" x14ac:dyDescent="0.25">
      <c r="A375" s="85" t="s">
        <v>100</v>
      </c>
      <c r="B375" s="328"/>
      <c r="C375" s="289"/>
      <c r="D375" s="315"/>
      <c r="E375" s="289"/>
      <c r="F375" s="289"/>
      <c r="G375" s="289"/>
      <c r="H375" s="125">
        <v>0</v>
      </c>
    </row>
    <row r="376" spans="1:8" x14ac:dyDescent="0.25">
      <c r="A376" s="94" t="s">
        <v>102</v>
      </c>
      <c r="B376" s="290"/>
      <c r="C376" s="290"/>
      <c r="D376" s="290"/>
      <c r="E376" s="290"/>
      <c r="F376" s="290"/>
      <c r="G376" s="290"/>
      <c r="H376" s="185">
        <f>H374-H375</f>
        <v>0.92682926829268297</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f>SUM(H78,H89,H106,H115,H123,H131,H139,H148,H158,H183,H195,H207,H216,H243,H258,H271,H279,H296,H319,H339,H351,H370)/(COUNT(B74:E77,B83:E88,B96:E105,B112:E114,B121:E122,B129:E130,B137:E138,B144:E147,B154:E157,B172:E182,B189:E194,B201:E206,B214:E215,B229:E242,B249:E257,B264:E270,B277:E278,B290:E295,B308:E318,B326:E338,B346:E350,B357:E369)*2)</f>
        <v>0.82</v>
      </c>
    </row>
    <row r="380" spans="1:8" x14ac:dyDescent="0.25">
      <c r="A380" s="103" t="s">
        <v>129</v>
      </c>
      <c r="B380" s="329"/>
      <c r="C380" s="295"/>
      <c r="D380" s="295"/>
      <c r="E380" s="295"/>
      <c r="F380" s="295"/>
      <c r="G380" s="295"/>
      <c r="H380" s="126">
        <v>0.03</v>
      </c>
    </row>
    <row r="381" spans="1:8" x14ac:dyDescent="0.25">
      <c r="A381" s="103" t="s">
        <v>102</v>
      </c>
      <c r="B381" s="330"/>
      <c r="C381" s="296"/>
      <c r="D381" s="296"/>
      <c r="E381" s="296"/>
      <c r="F381" s="296"/>
      <c r="G381" s="296"/>
      <c r="H381" s="126">
        <f>H379-H380</f>
        <v>0.78999999999999992</v>
      </c>
    </row>
    <row r="382" spans="1:8" ht="17.25" x14ac:dyDescent="0.25">
      <c r="A382" s="173"/>
      <c r="B382" s="250"/>
      <c r="C382" s="324"/>
      <c r="D382" s="250"/>
      <c r="E382" s="250"/>
      <c r="F382" s="250"/>
      <c r="G382" s="250"/>
      <c r="H382" s="37"/>
    </row>
    <row r="383" spans="1:8" ht="17.25" x14ac:dyDescent="0.25">
      <c r="A383" s="172"/>
      <c r="B383" s="250"/>
      <c r="C383" s="250"/>
      <c r="D383" s="250"/>
      <c r="E383" s="415" t="s">
        <v>103</v>
      </c>
      <c r="F383" s="416"/>
      <c r="G383" s="416"/>
      <c r="H383" s="417"/>
    </row>
    <row r="384" spans="1:8" x14ac:dyDescent="0.25">
      <c r="A384" s="418" t="s">
        <v>140</v>
      </c>
      <c r="B384" s="250"/>
      <c r="C384" s="250"/>
      <c r="D384" s="250"/>
      <c r="E384" s="297" t="s">
        <v>104</v>
      </c>
      <c r="F384" s="297"/>
      <c r="G384" s="297"/>
      <c r="H384" s="179" t="s">
        <v>105</v>
      </c>
    </row>
    <row r="385" spans="1:8" x14ac:dyDescent="0.25">
      <c r="A385" s="418"/>
      <c r="B385" s="250"/>
      <c r="C385" s="250"/>
      <c r="D385" s="250"/>
      <c r="E385" s="298" t="s">
        <v>106</v>
      </c>
      <c r="F385" s="298"/>
      <c r="G385" s="298"/>
      <c r="H385" s="181" t="s">
        <v>107</v>
      </c>
    </row>
    <row r="386" spans="1:8" x14ac:dyDescent="0.25">
      <c r="A386" s="41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419" t="s">
        <v>110</v>
      </c>
      <c r="B389" s="420"/>
      <c r="C389" s="420"/>
      <c r="D389" s="420"/>
      <c r="E389" s="420"/>
      <c r="F389" s="420"/>
      <c r="G389" s="420"/>
      <c r="H389" s="420"/>
    </row>
    <row r="391" spans="1:8" ht="15" x14ac:dyDescent="0.25">
      <c r="A391" s="397" t="s">
        <v>111</v>
      </c>
      <c r="B391" s="398"/>
      <c r="C391" s="398"/>
      <c r="D391" s="398"/>
      <c r="E391" s="398"/>
      <c r="F391" s="398"/>
      <c r="G391" s="398"/>
      <c r="H391" s="399"/>
    </row>
    <row r="392" spans="1:8" ht="17.25" x14ac:dyDescent="0.25">
      <c r="A392" s="394" t="s">
        <v>112</v>
      </c>
      <c r="B392" s="395"/>
      <c r="C392" s="395"/>
      <c r="D392" s="395"/>
      <c r="E392" s="395"/>
      <c r="F392" s="395"/>
      <c r="G392" s="395"/>
      <c r="H392" s="396"/>
    </row>
    <row r="393" spans="1:8" x14ac:dyDescent="0.25">
      <c r="A393" s="1"/>
      <c r="B393" s="299"/>
      <c r="C393" s="325"/>
      <c r="D393" s="299"/>
      <c r="E393" s="299"/>
      <c r="F393" s="299"/>
      <c r="G393" s="299"/>
      <c r="H393" s="182"/>
    </row>
    <row r="394" spans="1:8" ht="15" x14ac:dyDescent="0.25">
      <c r="A394" s="397" t="s">
        <v>113</v>
      </c>
      <c r="B394" s="398"/>
      <c r="C394" s="398"/>
      <c r="D394" s="398"/>
      <c r="E394" s="398"/>
      <c r="F394" s="398"/>
      <c r="G394" s="398"/>
      <c r="H394" s="399"/>
    </row>
    <row r="395" spans="1:8" ht="17.25" x14ac:dyDescent="0.25">
      <c r="A395" s="394" t="s">
        <v>11</v>
      </c>
      <c r="B395" s="395"/>
      <c r="C395" s="395"/>
      <c r="D395" s="395"/>
      <c r="E395" s="395"/>
      <c r="F395" s="395"/>
      <c r="G395" s="395"/>
      <c r="H395" s="396"/>
    </row>
    <row r="396" spans="1:8" ht="17.25" x14ac:dyDescent="0.25">
      <c r="A396" s="36"/>
      <c r="B396" s="300"/>
      <c r="C396" s="300"/>
      <c r="D396" s="300"/>
      <c r="E396" s="300"/>
      <c r="F396" s="300"/>
      <c r="G396" s="300"/>
      <c r="H396" s="4"/>
    </row>
    <row r="397" spans="1:8" ht="15" x14ac:dyDescent="0.25">
      <c r="A397" s="406" t="s">
        <v>114</v>
      </c>
      <c r="B397" s="407"/>
      <c r="C397" s="407"/>
      <c r="D397" s="407"/>
      <c r="E397" s="407"/>
      <c r="F397" s="407"/>
      <c r="G397" s="407"/>
      <c r="H397" s="408"/>
    </row>
    <row r="398" spans="1:8" ht="17.25" x14ac:dyDescent="0.25">
      <c r="A398" s="409" t="s">
        <v>10</v>
      </c>
      <c r="B398" s="410"/>
      <c r="C398" s="410"/>
      <c r="D398" s="410"/>
      <c r="E398" s="410"/>
      <c r="F398" s="410"/>
      <c r="G398" s="410"/>
      <c r="H398" s="411"/>
    </row>
    <row r="399" spans="1:8" ht="17.25" x14ac:dyDescent="0.25">
      <c r="A399" s="36"/>
      <c r="B399" s="300"/>
      <c r="C399" s="300"/>
      <c r="D399" s="300"/>
      <c r="E399" s="300"/>
      <c r="F399" s="300"/>
      <c r="G399" s="300"/>
      <c r="H399" s="4"/>
    </row>
    <row r="400" spans="1:8" ht="15" x14ac:dyDescent="0.25">
      <c r="A400" s="397" t="s">
        <v>115</v>
      </c>
      <c r="B400" s="398"/>
      <c r="C400" s="398"/>
      <c r="D400" s="398"/>
      <c r="E400" s="398"/>
      <c r="F400" s="398"/>
      <c r="G400" s="398"/>
      <c r="H400" s="399"/>
    </row>
    <row r="401" spans="1:8" ht="17.25" customHeight="1" x14ac:dyDescent="0.25">
      <c r="A401" s="436" t="s">
        <v>290</v>
      </c>
      <c r="B401" s="398"/>
      <c r="C401" s="398"/>
      <c r="D401" s="398"/>
      <c r="E401" s="398"/>
      <c r="F401" s="398"/>
      <c r="G401" s="398"/>
      <c r="H401" s="399"/>
    </row>
    <row r="402" spans="1:8" ht="17.25" x14ac:dyDescent="0.25">
      <c r="A402" s="36"/>
      <c r="B402" s="300"/>
      <c r="C402" s="300"/>
      <c r="D402" s="300"/>
      <c r="E402" s="300"/>
      <c r="F402" s="300"/>
      <c r="G402" s="300"/>
      <c r="H402" s="95"/>
    </row>
    <row r="403" spans="1:8" ht="15" x14ac:dyDescent="0.25">
      <c r="A403" s="400" t="s">
        <v>116</v>
      </c>
      <c r="B403" s="401"/>
      <c r="C403" s="401"/>
      <c r="D403" s="401"/>
      <c r="E403" s="401"/>
      <c r="F403" s="401"/>
      <c r="G403" s="401"/>
      <c r="H403" s="402"/>
    </row>
    <row r="404" spans="1:8" ht="17.25" x14ac:dyDescent="0.25">
      <c r="A404" s="403" t="s">
        <v>8</v>
      </c>
      <c r="B404" s="404"/>
      <c r="C404" s="404"/>
      <c r="D404" s="404"/>
      <c r="E404" s="404"/>
      <c r="F404" s="404"/>
      <c r="G404" s="404"/>
      <c r="H404" s="405"/>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mergeCells count="44">
    <mergeCell ref="A392:H392"/>
    <mergeCell ref="A394:H394"/>
    <mergeCell ref="B288:E288"/>
    <mergeCell ref="F288:G288"/>
    <mergeCell ref="A297:G297"/>
    <mergeCell ref="F355:G355"/>
    <mergeCell ref="F306:G306"/>
    <mergeCell ref="A389:H389"/>
    <mergeCell ref="A391:H391"/>
    <mergeCell ref="B374:G374"/>
    <mergeCell ref="A401:H401"/>
    <mergeCell ref="A395:H395"/>
    <mergeCell ref="A397:H397"/>
    <mergeCell ref="A403:H403"/>
    <mergeCell ref="A404:H404"/>
    <mergeCell ref="A398:H398"/>
    <mergeCell ref="A400:H400"/>
    <mergeCell ref="F275:G275"/>
    <mergeCell ref="E383:H383"/>
    <mergeCell ref="A384:A386"/>
    <mergeCell ref="F324:G324"/>
    <mergeCell ref="F344:G344"/>
    <mergeCell ref="F262:G262"/>
    <mergeCell ref="F199:G199"/>
    <mergeCell ref="F212:G212"/>
    <mergeCell ref="F227:G227"/>
    <mergeCell ref="F170:G170"/>
    <mergeCell ref="F187:G187"/>
    <mergeCell ref="F247:G247"/>
    <mergeCell ref="F152:G152"/>
    <mergeCell ref="F72:G72"/>
    <mergeCell ref="F81:G81"/>
    <mergeCell ref="F94:G94"/>
    <mergeCell ref="A8:I8"/>
    <mergeCell ref="A10:I10"/>
    <mergeCell ref="A11:I11"/>
    <mergeCell ref="B14:E14"/>
    <mergeCell ref="B15:E15"/>
    <mergeCell ref="A19:I19"/>
    <mergeCell ref="F110:G110"/>
    <mergeCell ref="F119:G119"/>
    <mergeCell ref="F127:G127"/>
    <mergeCell ref="F135:G135"/>
    <mergeCell ref="F142:G142"/>
  </mergeCells>
  <pageMargins left="0.70866141732283472" right="0.70866141732283472" top="0.74803149606299213" bottom="0.74803149606299213" header="0.31496062992125984" footer="0.31496062992125984"/>
  <pageSetup paperSize="9" scale="46" fitToHeight="4" orientation="portrait" r:id="rId1"/>
  <rowBreaks count="3" manualBreakCount="3">
    <brk id="88" max="16383" man="1"/>
    <brk id="185" max="16383" man="1"/>
    <brk id="28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view="pageBreakPreview" topLeftCell="A83" zoomScaleSheetLayoutView="100" workbookViewId="0">
      <selection activeCell="H84" sqref="H84"/>
    </sheetView>
  </sheetViews>
  <sheetFormatPr baseColWidth="10" defaultRowHeight="12.75" x14ac:dyDescent="0.2"/>
  <cols>
    <col min="1" max="1" width="13.7109375" customWidth="1"/>
    <col min="7" max="7" width="52" customWidth="1"/>
    <col min="8" max="8" width="45" customWidth="1"/>
  </cols>
  <sheetData>
    <row r="1" spans="1:8" ht="45" customHeight="1" x14ac:dyDescent="0.35">
      <c r="A1" s="98" t="s">
        <v>127</v>
      </c>
    </row>
    <row r="2" spans="1:8" ht="19.5" customHeight="1" x14ac:dyDescent="0.3">
      <c r="A2" s="98"/>
    </row>
    <row r="3" spans="1:8" ht="3" customHeight="1" x14ac:dyDescent="0.2">
      <c r="A3" s="99" t="s">
        <v>122</v>
      </c>
      <c r="C3" s="102">
        <v>42020</v>
      </c>
      <c r="E3" s="99" t="s">
        <v>141</v>
      </c>
      <c r="F3">
        <v>1</v>
      </c>
    </row>
    <row r="4" spans="1:8" ht="21.75" hidden="1" customHeight="1" x14ac:dyDescent="0.2">
      <c r="A4" s="99"/>
      <c r="C4" s="102"/>
      <c r="E4" s="99"/>
    </row>
    <row r="5" spans="1:8" ht="31.5" hidden="1" customHeight="1" x14ac:dyDescent="0.2">
      <c r="B5" s="439" t="s">
        <v>144</v>
      </c>
      <c r="C5" s="439"/>
      <c r="D5" s="439"/>
      <c r="E5" s="439"/>
      <c r="F5" s="439"/>
      <c r="G5" s="256" t="s">
        <v>143</v>
      </c>
      <c r="H5" s="256" t="s">
        <v>142</v>
      </c>
    </row>
    <row r="6" spans="1:8" ht="15.75" hidden="1" x14ac:dyDescent="0.2">
      <c r="A6" s="101">
        <v>1</v>
      </c>
      <c r="B6" s="443" t="s">
        <v>169</v>
      </c>
      <c r="C6" s="443"/>
      <c r="D6" s="443"/>
      <c r="E6" s="443"/>
      <c r="F6" s="443"/>
      <c r="G6" s="260" t="s">
        <v>170</v>
      </c>
      <c r="H6" s="260" t="s">
        <v>178</v>
      </c>
    </row>
    <row r="7" spans="1:8" ht="34.5" hidden="1" customHeight="1" x14ac:dyDescent="0.2">
      <c r="A7" s="101">
        <v>2</v>
      </c>
      <c r="B7" s="438" t="s">
        <v>174</v>
      </c>
      <c r="C7" s="443"/>
      <c r="D7" s="443"/>
      <c r="E7" s="443"/>
      <c r="F7" s="443"/>
      <c r="G7" s="259" t="s">
        <v>191</v>
      </c>
      <c r="H7" s="260" t="s">
        <v>179</v>
      </c>
    </row>
    <row r="8" spans="1:8" ht="30" hidden="1" customHeight="1" x14ac:dyDescent="0.2">
      <c r="A8" s="101">
        <v>3</v>
      </c>
      <c r="B8" s="438" t="s">
        <v>172</v>
      </c>
      <c r="C8" s="443"/>
      <c r="D8" s="443"/>
      <c r="E8" s="443"/>
      <c r="F8" s="443"/>
      <c r="G8" s="259" t="s">
        <v>173</v>
      </c>
      <c r="H8" s="260" t="s">
        <v>178</v>
      </c>
    </row>
    <row r="9" spans="1:8" ht="35.25" hidden="1" customHeight="1" x14ac:dyDescent="0.2">
      <c r="A9" s="101">
        <v>4</v>
      </c>
      <c r="B9" s="444" t="s">
        <v>175</v>
      </c>
      <c r="C9" s="445"/>
      <c r="D9" s="445"/>
      <c r="E9" s="445"/>
      <c r="F9" s="445"/>
      <c r="G9" s="259" t="s">
        <v>176</v>
      </c>
      <c r="H9" s="260" t="s">
        <v>178</v>
      </c>
    </row>
    <row r="10" spans="1:8" ht="26.25" hidden="1" customHeight="1" x14ac:dyDescent="0.2">
      <c r="A10" s="101">
        <v>5</v>
      </c>
      <c r="B10" s="438" t="s">
        <v>171</v>
      </c>
      <c r="C10" s="443"/>
      <c r="D10" s="443"/>
      <c r="E10" s="443"/>
      <c r="F10" s="443"/>
      <c r="G10" s="260" t="s">
        <v>177</v>
      </c>
      <c r="H10" s="260" t="s">
        <v>178</v>
      </c>
    </row>
    <row r="11" spans="1:8" ht="29.25" hidden="1" customHeight="1" x14ac:dyDescent="0.2">
      <c r="A11" s="99" t="s">
        <v>122</v>
      </c>
      <c r="C11" s="102">
        <v>42036</v>
      </c>
      <c r="E11" s="99" t="s">
        <v>141</v>
      </c>
      <c r="F11">
        <v>2</v>
      </c>
    </row>
    <row r="12" spans="1:8" ht="20.25" hidden="1" customHeight="1" x14ac:dyDescent="0.2">
      <c r="A12" s="99"/>
      <c r="C12" s="102"/>
      <c r="E12" s="99"/>
    </row>
    <row r="13" spans="1:8" ht="15" hidden="1" x14ac:dyDescent="0.2">
      <c r="B13" s="439" t="s">
        <v>144</v>
      </c>
      <c r="C13" s="439"/>
      <c r="D13" s="439"/>
      <c r="E13" s="439"/>
      <c r="F13" s="439"/>
      <c r="G13" s="258" t="s">
        <v>143</v>
      </c>
      <c r="H13" s="258" t="s">
        <v>142</v>
      </c>
    </row>
    <row r="14" spans="1:8" ht="12" hidden="1" customHeight="1" x14ac:dyDescent="0.2">
      <c r="A14" s="101">
        <v>1</v>
      </c>
      <c r="B14" s="438" t="s">
        <v>272</v>
      </c>
      <c r="C14" s="438"/>
      <c r="D14" s="438"/>
      <c r="E14" s="438"/>
      <c r="F14" s="438"/>
      <c r="G14" s="257" t="s">
        <v>273</v>
      </c>
      <c r="H14" s="257" t="s">
        <v>274</v>
      </c>
    </row>
    <row r="15" spans="1:8" ht="28.5" hidden="1" x14ac:dyDescent="0.2">
      <c r="A15" s="101">
        <v>2</v>
      </c>
      <c r="B15" s="438" t="s">
        <v>275</v>
      </c>
      <c r="C15" s="438"/>
      <c r="D15" s="438"/>
      <c r="E15" s="438"/>
      <c r="F15" s="438"/>
      <c r="G15" s="257" t="s">
        <v>276</v>
      </c>
      <c r="H15" s="257" t="s">
        <v>277</v>
      </c>
    </row>
    <row r="16" spans="1:8" ht="21" hidden="1" customHeight="1" x14ac:dyDescent="0.2">
      <c r="A16" s="101">
        <v>3</v>
      </c>
      <c r="B16" s="438" t="s">
        <v>278</v>
      </c>
      <c r="C16" s="438"/>
      <c r="D16" s="438"/>
      <c r="E16" s="438"/>
      <c r="F16" s="438"/>
      <c r="G16" s="257" t="s">
        <v>279</v>
      </c>
      <c r="H16" s="257" t="s">
        <v>280</v>
      </c>
    </row>
    <row r="17" spans="1:8" ht="21" hidden="1" customHeight="1" x14ac:dyDescent="0.2">
      <c r="A17" s="101">
        <v>4</v>
      </c>
      <c r="B17" s="438" t="s">
        <v>281</v>
      </c>
      <c r="C17" s="438"/>
      <c r="D17" s="438"/>
      <c r="E17" s="438"/>
      <c r="F17" s="438"/>
      <c r="G17" s="257" t="s">
        <v>282</v>
      </c>
      <c r="H17" s="257" t="s">
        <v>180</v>
      </c>
    </row>
    <row r="18" spans="1:8" ht="28.5" hidden="1" x14ac:dyDescent="0.2">
      <c r="A18" s="101">
        <v>5</v>
      </c>
      <c r="B18" s="438" t="s">
        <v>283</v>
      </c>
      <c r="C18" s="438"/>
      <c r="D18" s="438"/>
      <c r="E18" s="438"/>
      <c r="F18" s="438"/>
      <c r="G18" s="257" t="s">
        <v>284</v>
      </c>
      <c r="H18" s="257" t="s">
        <v>280</v>
      </c>
    </row>
    <row r="19" spans="1:8" hidden="1" x14ac:dyDescent="0.2">
      <c r="A19" s="99"/>
      <c r="C19" s="102"/>
      <c r="E19" s="99"/>
    </row>
    <row r="20" spans="1:8" ht="40.5" hidden="1" customHeight="1" x14ac:dyDescent="0.2">
      <c r="A20" s="99" t="s">
        <v>122</v>
      </c>
      <c r="C20" s="102">
        <v>42086</v>
      </c>
      <c r="E20" s="99" t="s">
        <v>141</v>
      </c>
      <c r="F20">
        <v>3</v>
      </c>
    </row>
    <row r="21" spans="1:8" hidden="1" x14ac:dyDescent="0.2"/>
    <row r="22" spans="1:8" ht="8.25" hidden="1" customHeight="1" x14ac:dyDescent="0.2">
      <c r="B22" s="439" t="s">
        <v>144</v>
      </c>
      <c r="C22" s="439"/>
      <c r="D22" s="439"/>
      <c r="E22" s="439"/>
      <c r="F22" s="439"/>
      <c r="G22" s="258" t="s">
        <v>143</v>
      </c>
      <c r="H22" s="258" t="s">
        <v>142</v>
      </c>
    </row>
    <row r="23" spans="1:8" ht="15.75" hidden="1" x14ac:dyDescent="0.2">
      <c r="A23" s="101">
        <v>1</v>
      </c>
      <c r="B23" s="438" t="s">
        <v>184</v>
      </c>
      <c r="C23" s="438"/>
      <c r="D23" s="438"/>
      <c r="E23" s="438"/>
      <c r="F23" s="438"/>
      <c r="G23" s="259" t="s">
        <v>181</v>
      </c>
      <c r="H23" s="259" t="s">
        <v>180</v>
      </c>
    </row>
    <row r="24" spans="1:8" ht="28.5" hidden="1" x14ac:dyDescent="0.2">
      <c r="A24" s="101">
        <v>2</v>
      </c>
      <c r="B24" s="438" t="s">
        <v>183</v>
      </c>
      <c r="C24" s="438"/>
      <c r="D24" s="438"/>
      <c r="E24" s="438"/>
      <c r="F24" s="438"/>
      <c r="G24" s="259" t="s">
        <v>182</v>
      </c>
      <c r="H24" s="206" t="s">
        <v>180</v>
      </c>
    </row>
    <row r="25" spans="1:8" ht="27" hidden="1" customHeight="1" x14ac:dyDescent="0.2">
      <c r="A25" s="101">
        <v>3</v>
      </c>
      <c r="B25" s="438" t="s">
        <v>185</v>
      </c>
      <c r="C25" s="438"/>
      <c r="D25" s="438"/>
      <c r="E25" s="438"/>
      <c r="F25" s="438"/>
      <c r="G25" s="259" t="s">
        <v>189</v>
      </c>
      <c r="H25" s="259" t="s">
        <v>180</v>
      </c>
    </row>
    <row r="26" spans="1:8" ht="43.5" hidden="1" customHeight="1" x14ac:dyDescent="0.2">
      <c r="A26" s="101">
        <v>4</v>
      </c>
      <c r="B26" s="438" t="s">
        <v>186</v>
      </c>
      <c r="C26" s="438"/>
      <c r="D26" s="438"/>
      <c r="E26" s="438"/>
      <c r="F26" s="438"/>
      <c r="G26" s="259" t="s">
        <v>190</v>
      </c>
      <c r="H26" s="259" t="s">
        <v>180</v>
      </c>
    </row>
    <row r="27" spans="1:8" ht="15.75" hidden="1" x14ac:dyDescent="0.2">
      <c r="A27" s="101">
        <v>5</v>
      </c>
      <c r="B27" s="438" t="s">
        <v>187</v>
      </c>
      <c r="C27" s="438"/>
      <c r="D27" s="438"/>
      <c r="E27" s="438"/>
      <c r="F27" s="438"/>
      <c r="G27" s="259" t="s">
        <v>188</v>
      </c>
      <c r="H27" s="259" t="s">
        <v>180</v>
      </c>
    </row>
    <row r="28" spans="1:8" hidden="1" x14ac:dyDescent="0.2"/>
    <row r="29" spans="1:8" hidden="1" x14ac:dyDescent="0.2"/>
    <row r="30" spans="1:8" hidden="1" x14ac:dyDescent="0.2"/>
    <row r="31" spans="1:8" ht="6.75" hidden="1" customHeight="1" x14ac:dyDescent="0.2">
      <c r="A31" s="99" t="s">
        <v>122</v>
      </c>
      <c r="C31" s="102">
        <v>42095</v>
      </c>
      <c r="E31" s="99" t="s">
        <v>141</v>
      </c>
      <c r="F31">
        <v>4</v>
      </c>
    </row>
    <row r="32" spans="1:8" hidden="1" x14ac:dyDescent="0.2"/>
    <row r="33" spans="1:8" ht="15" hidden="1" x14ac:dyDescent="0.2">
      <c r="B33" s="439" t="s">
        <v>144</v>
      </c>
      <c r="C33" s="439"/>
      <c r="D33" s="439"/>
      <c r="E33" s="439"/>
      <c r="F33" s="439"/>
      <c r="G33" s="258" t="s">
        <v>143</v>
      </c>
      <c r="H33" s="258" t="s">
        <v>142</v>
      </c>
    </row>
    <row r="34" spans="1:8" ht="23.25" hidden="1" customHeight="1" x14ac:dyDescent="0.2">
      <c r="A34" s="101">
        <v>1</v>
      </c>
      <c r="B34" s="438" t="s">
        <v>192</v>
      </c>
      <c r="C34" s="438"/>
      <c r="D34" s="438"/>
      <c r="E34" s="438"/>
      <c r="F34" s="438"/>
      <c r="G34" s="259" t="s">
        <v>193</v>
      </c>
      <c r="H34" s="259" t="s">
        <v>180</v>
      </c>
    </row>
    <row r="35" spans="1:8" ht="27.75" hidden="1" customHeight="1" x14ac:dyDescent="0.2">
      <c r="A35" s="101">
        <v>2</v>
      </c>
      <c r="B35" s="438" t="s">
        <v>201</v>
      </c>
      <c r="C35" s="438"/>
      <c r="D35" s="438"/>
      <c r="E35" s="438"/>
      <c r="F35" s="438"/>
      <c r="G35" s="259" t="s">
        <v>194</v>
      </c>
      <c r="H35" s="259" t="s">
        <v>180</v>
      </c>
    </row>
    <row r="36" spans="1:8" ht="23.25" hidden="1" customHeight="1" x14ac:dyDescent="0.2">
      <c r="A36" s="101">
        <v>3</v>
      </c>
      <c r="B36" s="438" t="s">
        <v>199</v>
      </c>
      <c r="C36" s="438"/>
      <c r="D36" s="438"/>
      <c r="E36" s="438"/>
      <c r="F36" s="438"/>
      <c r="G36" s="259" t="s">
        <v>195</v>
      </c>
      <c r="H36" s="259" t="s">
        <v>180</v>
      </c>
    </row>
    <row r="37" spans="1:8" ht="27" hidden="1" customHeight="1" x14ac:dyDescent="0.2">
      <c r="A37" s="101">
        <v>4</v>
      </c>
      <c r="B37" s="438" t="s">
        <v>196</v>
      </c>
      <c r="C37" s="438"/>
      <c r="D37" s="438"/>
      <c r="E37" s="438"/>
      <c r="F37" s="438"/>
      <c r="G37" s="259" t="s">
        <v>197</v>
      </c>
      <c r="H37" s="259" t="s">
        <v>180</v>
      </c>
    </row>
    <row r="38" spans="1:8" ht="25.5" hidden="1" customHeight="1" x14ac:dyDescent="0.2">
      <c r="A38" s="101">
        <v>5</v>
      </c>
      <c r="B38" s="438" t="s">
        <v>200</v>
      </c>
      <c r="C38" s="438"/>
      <c r="D38" s="438"/>
      <c r="E38" s="438"/>
      <c r="F38" s="438"/>
      <c r="G38" s="259" t="s">
        <v>198</v>
      </c>
      <c r="H38" s="259" t="s">
        <v>180</v>
      </c>
    </row>
    <row r="39" spans="1:8" ht="35.25" hidden="1" customHeight="1" x14ac:dyDescent="0.2"/>
    <row r="40" spans="1:8" ht="4.5" hidden="1" customHeight="1" x14ac:dyDescent="0.2"/>
    <row r="41" spans="1:8" hidden="1" x14ac:dyDescent="0.2"/>
    <row r="42" spans="1:8" hidden="1" x14ac:dyDescent="0.2">
      <c r="A42" s="99" t="s">
        <v>122</v>
      </c>
      <c r="B42" s="146"/>
      <c r="C42" s="102">
        <v>42150</v>
      </c>
      <c r="E42" s="99" t="s">
        <v>141</v>
      </c>
      <c r="F42">
        <v>5</v>
      </c>
    </row>
    <row r="43" spans="1:8" hidden="1" x14ac:dyDescent="0.2"/>
    <row r="44" spans="1:8" ht="15" hidden="1" x14ac:dyDescent="0.2">
      <c r="B44" s="439" t="s">
        <v>144</v>
      </c>
      <c r="C44" s="439"/>
      <c r="D44" s="439"/>
      <c r="E44" s="439"/>
      <c r="F44" s="439"/>
      <c r="G44" s="141" t="s">
        <v>143</v>
      </c>
      <c r="H44" s="258" t="s">
        <v>142</v>
      </c>
    </row>
    <row r="45" spans="1:8" ht="15.75" hidden="1" x14ac:dyDescent="0.2">
      <c r="A45" s="101">
        <v>1</v>
      </c>
      <c r="B45" s="438" t="s">
        <v>208</v>
      </c>
      <c r="C45" s="438"/>
      <c r="D45" s="438"/>
      <c r="E45" s="438"/>
      <c r="F45" s="438"/>
      <c r="G45" s="142" t="s">
        <v>209</v>
      </c>
      <c r="H45" s="259" t="s">
        <v>219</v>
      </c>
    </row>
    <row r="46" spans="1:8" ht="28.5" hidden="1" x14ac:dyDescent="0.2">
      <c r="A46" s="101">
        <v>2</v>
      </c>
      <c r="B46" s="438" t="s">
        <v>210</v>
      </c>
      <c r="C46" s="438"/>
      <c r="D46" s="438"/>
      <c r="E46" s="438"/>
      <c r="F46" s="438"/>
      <c r="G46" s="142" t="s">
        <v>211</v>
      </c>
      <c r="H46" s="259" t="s">
        <v>219</v>
      </c>
    </row>
    <row r="47" spans="1:8" ht="28.5" hidden="1" x14ac:dyDescent="0.2">
      <c r="A47" s="101">
        <v>3</v>
      </c>
      <c r="B47" s="438" t="s">
        <v>212</v>
      </c>
      <c r="C47" s="438"/>
      <c r="D47" s="438"/>
      <c r="E47" s="438"/>
      <c r="F47" s="438"/>
      <c r="G47" s="142" t="s">
        <v>213</v>
      </c>
      <c r="H47" s="259" t="s">
        <v>220</v>
      </c>
    </row>
    <row r="48" spans="1:8" ht="27" hidden="1" customHeight="1" x14ac:dyDescent="0.2">
      <c r="A48" s="101">
        <v>4</v>
      </c>
      <c r="B48" s="438" t="s">
        <v>285</v>
      </c>
      <c r="C48" s="438"/>
      <c r="D48" s="438"/>
      <c r="E48" s="438"/>
      <c r="F48" s="438"/>
      <c r="G48" s="142" t="s">
        <v>214</v>
      </c>
      <c r="H48" s="259" t="s">
        <v>219</v>
      </c>
    </row>
    <row r="49" spans="1:8" ht="27" hidden="1" customHeight="1" x14ac:dyDescent="0.2">
      <c r="A49" s="101">
        <v>5</v>
      </c>
      <c r="B49" s="438" t="s">
        <v>215</v>
      </c>
      <c r="C49" s="438"/>
      <c r="D49" s="438"/>
      <c r="E49" s="438"/>
      <c r="F49" s="438"/>
      <c r="G49" s="142" t="s">
        <v>216</v>
      </c>
      <c r="H49" s="259" t="s">
        <v>219</v>
      </c>
    </row>
    <row r="52" spans="1:8" ht="0.75" customHeight="1" x14ac:dyDescent="0.2"/>
    <row r="53" spans="1:8" hidden="1" x14ac:dyDescent="0.2">
      <c r="A53" s="99" t="s">
        <v>122</v>
      </c>
      <c r="B53" s="146"/>
      <c r="C53" s="102">
        <v>42180</v>
      </c>
      <c r="E53" s="99" t="s">
        <v>141</v>
      </c>
      <c r="F53">
        <v>6</v>
      </c>
    </row>
    <row r="54" spans="1:8" hidden="1" x14ac:dyDescent="0.2"/>
    <row r="55" spans="1:8" ht="15" hidden="1" x14ac:dyDescent="0.2">
      <c r="B55" s="439" t="s">
        <v>144</v>
      </c>
      <c r="C55" s="439"/>
      <c r="D55" s="439"/>
      <c r="E55" s="439"/>
      <c r="F55" s="439"/>
      <c r="G55" s="141" t="s">
        <v>143</v>
      </c>
      <c r="H55" s="258" t="s">
        <v>142</v>
      </c>
    </row>
    <row r="56" spans="1:8" ht="15.75" hidden="1" x14ac:dyDescent="0.2">
      <c r="A56" s="101">
        <v>1</v>
      </c>
      <c r="B56" s="438" t="s">
        <v>217</v>
      </c>
      <c r="C56" s="438"/>
      <c r="D56" s="438"/>
      <c r="E56" s="438"/>
      <c r="F56" s="438"/>
      <c r="G56" s="142" t="s">
        <v>218</v>
      </c>
      <c r="H56" s="259"/>
    </row>
    <row r="57" spans="1:8" ht="15.75" hidden="1" x14ac:dyDescent="0.2">
      <c r="A57" s="101">
        <v>2</v>
      </c>
      <c r="B57" s="438" t="s">
        <v>227</v>
      </c>
      <c r="C57" s="438"/>
      <c r="D57" s="438"/>
      <c r="E57" s="438"/>
      <c r="F57" s="438"/>
      <c r="G57" s="142" t="s">
        <v>221</v>
      </c>
      <c r="H57" s="259"/>
    </row>
    <row r="58" spans="1:8" ht="15.75" hidden="1" x14ac:dyDescent="0.2">
      <c r="A58" s="101">
        <v>3</v>
      </c>
      <c r="B58" s="438" t="s">
        <v>222</v>
      </c>
      <c r="C58" s="438"/>
      <c r="D58" s="438"/>
      <c r="E58" s="438"/>
      <c r="F58" s="438"/>
      <c r="G58" s="142" t="s">
        <v>223</v>
      </c>
      <c r="H58" s="259"/>
    </row>
    <row r="59" spans="1:8" ht="21.75" hidden="1" customHeight="1" x14ac:dyDescent="0.2">
      <c r="A59" s="101">
        <v>4</v>
      </c>
      <c r="B59" s="438" t="s">
        <v>286</v>
      </c>
      <c r="C59" s="438"/>
      <c r="D59" s="438"/>
      <c r="E59" s="438"/>
      <c r="F59" s="438"/>
      <c r="G59" s="142" t="s">
        <v>224</v>
      </c>
      <c r="H59" s="259"/>
    </row>
    <row r="60" spans="1:8" ht="15.75" hidden="1" x14ac:dyDescent="0.2">
      <c r="A60" s="101">
        <v>5</v>
      </c>
      <c r="B60" s="438" t="s">
        <v>225</v>
      </c>
      <c r="C60" s="438"/>
      <c r="D60" s="438"/>
      <c r="E60" s="438"/>
      <c r="F60" s="438"/>
      <c r="G60" s="142" t="s">
        <v>226</v>
      </c>
      <c r="H60" s="259"/>
    </row>
    <row r="66" spans="1:8" x14ac:dyDescent="0.2">
      <c r="A66" s="99" t="s">
        <v>122</v>
      </c>
      <c r="B66" s="146"/>
      <c r="C66" s="102">
        <v>42681</v>
      </c>
      <c r="E66" s="99" t="s">
        <v>141</v>
      </c>
      <c r="F66">
        <v>17</v>
      </c>
    </row>
    <row r="68" spans="1:8" ht="15" x14ac:dyDescent="0.2">
      <c r="B68" s="439" t="s">
        <v>144</v>
      </c>
      <c r="C68" s="439"/>
      <c r="D68" s="439"/>
      <c r="E68" s="439"/>
      <c r="F68" s="439"/>
      <c r="G68" s="141" t="s">
        <v>143</v>
      </c>
      <c r="H68" s="352" t="s">
        <v>142</v>
      </c>
    </row>
    <row r="69" spans="1:8" ht="45" customHeight="1" x14ac:dyDescent="0.2">
      <c r="A69" s="101">
        <v>1</v>
      </c>
      <c r="B69" s="438" t="s">
        <v>308</v>
      </c>
      <c r="C69" s="438"/>
      <c r="D69" s="438"/>
      <c r="E69" s="438"/>
      <c r="F69" s="438"/>
      <c r="G69" s="142" t="s">
        <v>309</v>
      </c>
      <c r="H69" s="353" t="s">
        <v>280</v>
      </c>
    </row>
    <row r="70" spans="1:8" ht="27.75" customHeight="1" x14ac:dyDescent="0.2">
      <c r="A70" s="101">
        <v>2</v>
      </c>
      <c r="B70" s="438" t="s">
        <v>330</v>
      </c>
      <c r="C70" s="438"/>
      <c r="D70" s="438"/>
      <c r="E70" s="438"/>
      <c r="F70" s="438"/>
      <c r="G70" s="142" t="s">
        <v>331</v>
      </c>
      <c r="H70" s="353" t="s">
        <v>304</v>
      </c>
    </row>
    <row r="71" spans="1:8" ht="28.5" customHeight="1" x14ac:dyDescent="0.2">
      <c r="A71" s="101">
        <v>3</v>
      </c>
      <c r="B71" s="440" t="s">
        <v>310</v>
      </c>
      <c r="C71" s="441"/>
      <c r="D71" s="441"/>
      <c r="E71" s="441"/>
      <c r="F71" s="442"/>
      <c r="G71" s="142" t="s">
        <v>311</v>
      </c>
      <c r="H71" s="353" t="s">
        <v>280</v>
      </c>
    </row>
    <row r="72" spans="1:8" ht="41.25" customHeight="1" x14ac:dyDescent="0.2">
      <c r="A72" s="101">
        <v>4</v>
      </c>
      <c r="B72" s="437" t="s">
        <v>312</v>
      </c>
      <c r="C72" s="437"/>
      <c r="D72" s="437"/>
      <c r="E72" s="437"/>
      <c r="F72" s="437"/>
      <c r="G72" s="142" t="s">
        <v>306</v>
      </c>
      <c r="H72" s="353" t="s">
        <v>304</v>
      </c>
    </row>
    <row r="73" spans="1:8" ht="41.25" customHeight="1" x14ac:dyDescent="0.2">
      <c r="A73" s="101">
        <v>5</v>
      </c>
      <c r="B73" s="438" t="s">
        <v>307</v>
      </c>
      <c r="C73" s="438"/>
      <c r="D73" s="438"/>
      <c r="E73" s="438"/>
      <c r="F73" s="438"/>
      <c r="G73" s="142" t="s">
        <v>313</v>
      </c>
      <c r="H73" s="353" t="s">
        <v>304</v>
      </c>
    </row>
    <row r="77" spans="1:8" x14ac:dyDescent="0.2">
      <c r="A77" s="99" t="s">
        <v>122</v>
      </c>
      <c r="B77" s="146"/>
      <c r="C77" s="102">
        <v>42740</v>
      </c>
      <c r="E77" s="99" t="s">
        <v>141</v>
      </c>
      <c r="F77">
        <v>18</v>
      </c>
    </row>
    <row r="79" spans="1:8" ht="15" x14ac:dyDescent="0.2">
      <c r="B79" s="439" t="s">
        <v>144</v>
      </c>
      <c r="C79" s="439"/>
      <c r="D79" s="439"/>
      <c r="E79" s="439"/>
      <c r="F79" s="439"/>
      <c r="G79" s="141" t="s">
        <v>143</v>
      </c>
      <c r="H79" s="274" t="s">
        <v>142</v>
      </c>
    </row>
    <row r="80" spans="1:8" ht="15.75" x14ac:dyDescent="0.2">
      <c r="A80" s="101">
        <v>1</v>
      </c>
      <c r="B80" s="438" t="s">
        <v>350</v>
      </c>
      <c r="C80" s="438"/>
      <c r="D80" s="438"/>
      <c r="E80" s="438"/>
      <c r="F80" s="438"/>
      <c r="G80" s="142" t="s">
        <v>170</v>
      </c>
      <c r="H80" s="275" t="s">
        <v>280</v>
      </c>
    </row>
    <row r="81" spans="1:8" ht="28.5" x14ac:dyDescent="0.2">
      <c r="A81" s="101">
        <v>2</v>
      </c>
      <c r="B81" s="438" t="s">
        <v>346</v>
      </c>
      <c r="C81" s="438"/>
      <c r="D81" s="438"/>
      <c r="E81" s="438"/>
      <c r="F81" s="438"/>
      <c r="G81" s="142" t="s">
        <v>347</v>
      </c>
      <c r="H81" s="275" t="s">
        <v>304</v>
      </c>
    </row>
    <row r="82" spans="1:8" ht="27.75" customHeight="1" x14ac:dyDescent="0.2">
      <c r="A82" s="101">
        <v>3</v>
      </c>
      <c r="B82" s="438" t="s">
        <v>348</v>
      </c>
      <c r="C82" s="438"/>
      <c r="D82" s="438"/>
      <c r="E82" s="438"/>
      <c r="F82" s="438"/>
      <c r="G82" s="142" t="s">
        <v>349</v>
      </c>
      <c r="H82" s="275" t="s">
        <v>304</v>
      </c>
    </row>
    <row r="83" spans="1:8" ht="29.25" customHeight="1" x14ac:dyDescent="0.2">
      <c r="A83" s="101">
        <v>4</v>
      </c>
      <c r="B83" s="438" t="s">
        <v>351</v>
      </c>
      <c r="C83" s="438"/>
      <c r="D83" s="438"/>
      <c r="E83" s="438"/>
      <c r="F83" s="438"/>
      <c r="G83" s="142" t="s">
        <v>352</v>
      </c>
      <c r="H83" s="275" t="s">
        <v>280</v>
      </c>
    </row>
    <row r="84" spans="1:8" ht="28.5" x14ac:dyDescent="0.2">
      <c r="A84" s="101">
        <v>5</v>
      </c>
      <c r="B84" s="438" t="s">
        <v>353</v>
      </c>
      <c r="C84" s="438"/>
      <c r="D84" s="438"/>
      <c r="E84" s="438"/>
      <c r="F84" s="438"/>
      <c r="G84" s="142" t="s">
        <v>354</v>
      </c>
      <c r="H84" s="275" t="s">
        <v>280</v>
      </c>
    </row>
    <row r="88" spans="1:8" x14ac:dyDescent="0.2">
      <c r="A88" s="99" t="s">
        <v>122</v>
      </c>
      <c r="B88" s="146"/>
      <c r="C88" s="102">
        <v>42823</v>
      </c>
      <c r="E88" s="99" t="s">
        <v>141</v>
      </c>
      <c r="F88">
        <v>19</v>
      </c>
    </row>
    <row r="90" spans="1:8" ht="15" x14ac:dyDescent="0.2">
      <c r="B90" s="439" t="s">
        <v>144</v>
      </c>
      <c r="C90" s="439"/>
      <c r="D90" s="439"/>
      <c r="E90" s="439"/>
      <c r="F90" s="439"/>
      <c r="G90" s="141" t="s">
        <v>143</v>
      </c>
      <c r="H90" s="342" t="s">
        <v>142</v>
      </c>
    </row>
    <row r="91" spans="1:8" ht="32.25" customHeight="1" x14ac:dyDescent="0.2">
      <c r="A91" s="101">
        <v>1</v>
      </c>
      <c r="B91" s="438" t="s">
        <v>378</v>
      </c>
      <c r="C91" s="438"/>
      <c r="D91" s="438"/>
      <c r="E91" s="438"/>
      <c r="F91" s="438"/>
      <c r="G91" s="142" t="s">
        <v>379</v>
      </c>
      <c r="H91" s="343"/>
    </row>
    <row r="92" spans="1:8" ht="32.25" customHeight="1" x14ac:dyDescent="0.2">
      <c r="A92" s="101">
        <v>2</v>
      </c>
      <c r="B92" s="438" t="s">
        <v>380</v>
      </c>
      <c r="C92" s="438"/>
      <c r="D92" s="438"/>
      <c r="E92" s="438"/>
      <c r="F92" s="438"/>
      <c r="G92" s="142" t="s">
        <v>381</v>
      </c>
      <c r="H92" s="343"/>
    </row>
    <row r="93" spans="1:8" ht="27" customHeight="1" x14ac:dyDescent="0.2">
      <c r="A93" s="101">
        <v>3</v>
      </c>
      <c r="B93" s="438" t="s">
        <v>383</v>
      </c>
      <c r="C93" s="438"/>
      <c r="D93" s="438"/>
      <c r="E93" s="438"/>
      <c r="F93" s="438"/>
      <c r="G93" s="142" t="s">
        <v>382</v>
      </c>
      <c r="H93" s="343"/>
    </row>
    <row r="94" spans="1:8" ht="29.25" customHeight="1" x14ac:dyDescent="0.2">
      <c r="A94" s="101">
        <v>4</v>
      </c>
      <c r="B94" s="438" t="s">
        <v>384</v>
      </c>
      <c r="C94" s="438"/>
      <c r="D94" s="438"/>
      <c r="E94" s="438"/>
      <c r="F94" s="438"/>
      <c r="G94" s="142" t="s">
        <v>385</v>
      </c>
      <c r="H94" s="343"/>
    </row>
    <row r="95" spans="1:8" ht="29.25" customHeight="1" x14ac:dyDescent="0.2">
      <c r="A95" s="101">
        <v>5</v>
      </c>
      <c r="B95" s="438" t="s">
        <v>386</v>
      </c>
      <c r="C95" s="438"/>
      <c r="D95" s="438"/>
      <c r="E95" s="438"/>
      <c r="F95" s="438"/>
      <c r="G95" s="142" t="s">
        <v>387</v>
      </c>
      <c r="H95" s="343"/>
    </row>
    <row r="99" spans="1:8" x14ac:dyDescent="0.2">
      <c r="A99" s="99" t="s">
        <v>122</v>
      </c>
      <c r="B99" s="146"/>
      <c r="C99" s="102">
        <v>42856</v>
      </c>
      <c r="E99" s="99" t="s">
        <v>141</v>
      </c>
      <c r="F99">
        <v>20</v>
      </c>
    </row>
    <row r="101" spans="1:8" ht="15" x14ac:dyDescent="0.2">
      <c r="B101" s="439" t="s">
        <v>144</v>
      </c>
      <c r="C101" s="439"/>
      <c r="D101" s="439"/>
      <c r="E101" s="439"/>
      <c r="F101" s="439"/>
      <c r="G101" s="141" t="s">
        <v>143</v>
      </c>
      <c r="H101" s="346" t="s">
        <v>142</v>
      </c>
    </row>
    <row r="102" spans="1:8" ht="15.75" x14ac:dyDescent="0.2">
      <c r="A102" s="101">
        <v>1</v>
      </c>
      <c r="B102" s="438"/>
      <c r="C102" s="438"/>
      <c r="D102" s="438"/>
      <c r="E102" s="438"/>
      <c r="F102" s="438"/>
      <c r="G102" s="142"/>
      <c r="H102" s="347"/>
    </row>
    <row r="103" spans="1:8" ht="15.75" x14ac:dyDescent="0.2">
      <c r="A103" s="101">
        <v>2</v>
      </c>
      <c r="B103" s="438"/>
      <c r="C103" s="438"/>
      <c r="D103" s="438"/>
      <c r="E103" s="438"/>
      <c r="F103" s="438"/>
      <c r="G103" s="142"/>
      <c r="H103" s="347"/>
    </row>
    <row r="104" spans="1:8" ht="15.75" x14ac:dyDescent="0.2">
      <c r="A104" s="101">
        <v>3</v>
      </c>
      <c r="B104" s="438"/>
      <c r="C104" s="438"/>
      <c r="D104" s="438"/>
      <c r="E104" s="438"/>
      <c r="F104" s="438"/>
      <c r="G104" s="142"/>
      <c r="H104" s="347"/>
    </row>
    <row r="105" spans="1:8" ht="15.75" x14ac:dyDescent="0.2">
      <c r="A105" s="101">
        <v>4</v>
      </c>
      <c r="B105" s="438"/>
      <c r="C105" s="438"/>
      <c r="D105" s="438"/>
      <c r="E105" s="438"/>
      <c r="F105" s="438"/>
      <c r="G105" s="142"/>
      <c r="H105" s="347"/>
    </row>
    <row r="106" spans="1:8" ht="15.75" x14ac:dyDescent="0.2">
      <c r="A106" s="101">
        <v>5</v>
      </c>
      <c r="B106" s="438"/>
      <c r="C106" s="438"/>
      <c r="D106" s="438"/>
      <c r="E106" s="438"/>
      <c r="F106" s="438"/>
      <c r="G106" s="142"/>
      <c r="H106" s="347"/>
    </row>
    <row r="110" spans="1:8" x14ac:dyDescent="0.2">
      <c r="A110" s="99" t="s">
        <v>122</v>
      </c>
      <c r="B110" s="146"/>
      <c r="C110" s="102">
        <v>42917</v>
      </c>
      <c r="E110" s="99" t="s">
        <v>141</v>
      </c>
      <c r="F110">
        <v>21</v>
      </c>
    </row>
    <row r="112" spans="1:8" ht="15" x14ac:dyDescent="0.2">
      <c r="B112" s="439" t="s">
        <v>144</v>
      </c>
      <c r="C112" s="439"/>
      <c r="D112" s="439"/>
      <c r="E112" s="439"/>
      <c r="F112" s="439"/>
      <c r="G112" s="141" t="s">
        <v>143</v>
      </c>
      <c r="H112" s="348" t="s">
        <v>142</v>
      </c>
    </row>
    <row r="113" spans="1:8" ht="15.75" x14ac:dyDescent="0.2">
      <c r="A113" s="101">
        <v>1</v>
      </c>
      <c r="B113" s="438"/>
      <c r="C113" s="438"/>
      <c r="D113" s="438"/>
      <c r="E113" s="438"/>
      <c r="F113" s="438"/>
      <c r="G113" s="142"/>
      <c r="H113" s="349"/>
    </row>
    <row r="114" spans="1:8" ht="15.75" x14ac:dyDescent="0.2">
      <c r="A114" s="101">
        <v>2</v>
      </c>
      <c r="B114" s="438"/>
      <c r="C114" s="438"/>
      <c r="D114" s="438"/>
      <c r="E114" s="438"/>
      <c r="F114" s="438"/>
      <c r="G114" s="142"/>
      <c r="H114" s="349"/>
    </row>
    <row r="115" spans="1:8" ht="15.75" x14ac:dyDescent="0.2">
      <c r="A115" s="101">
        <v>3</v>
      </c>
      <c r="B115" s="438"/>
      <c r="C115" s="438"/>
      <c r="D115" s="438"/>
      <c r="E115" s="438"/>
      <c r="F115" s="438"/>
      <c r="G115" s="142"/>
      <c r="H115" s="349"/>
    </row>
    <row r="116" spans="1:8" ht="15.75" x14ac:dyDescent="0.2">
      <c r="A116" s="101">
        <v>4</v>
      </c>
      <c r="B116" s="438"/>
      <c r="C116" s="438"/>
      <c r="D116" s="438"/>
      <c r="E116" s="438"/>
      <c r="F116" s="438"/>
      <c r="G116" s="142"/>
      <c r="H116" s="349"/>
    </row>
    <row r="117" spans="1:8" ht="15.75" x14ac:dyDescent="0.2">
      <c r="A117" s="101">
        <v>5</v>
      </c>
      <c r="B117" s="438"/>
      <c r="C117" s="438"/>
      <c r="D117" s="438"/>
      <c r="E117" s="438"/>
      <c r="F117" s="438"/>
      <c r="G117" s="142"/>
      <c r="H117" s="349"/>
    </row>
    <row r="121" spans="1:8" x14ac:dyDescent="0.2">
      <c r="A121" s="99" t="s">
        <v>122</v>
      </c>
      <c r="B121" s="146"/>
      <c r="C121" s="102">
        <v>42979</v>
      </c>
      <c r="E121" s="99" t="s">
        <v>141</v>
      </c>
      <c r="F121">
        <v>22</v>
      </c>
    </row>
    <row r="123" spans="1:8" ht="15" x14ac:dyDescent="0.2">
      <c r="B123" s="439" t="s">
        <v>144</v>
      </c>
      <c r="C123" s="439"/>
      <c r="D123" s="439"/>
      <c r="E123" s="439"/>
      <c r="F123" s="439"/>
      <c r="G123" s="141" t="s">
        <v>143</v>
      </c>
      <c r="H123" s="350" t="s">
        <v>142</v>
      </c>
    </row>
    <row r="124" spans="1:8" ht="15.75" x14ac:dyDescent="0.2">
      <c r="A124" s="101">
        <v>1</v>
      </c>
      <c r="B124" s="438"/>
      <c r="C124" s="438"/>
      <c r="D124" s="438"/>
      <c r="E124" s="438"/>
      <c r="F124" s="438"/>
      <c r="G124" s="142"/>
      <c r="H124" s="351"/>
    </row>
    <row r="125" spans="1:8" ht="15.75" x14ac:dyDescent="0.2">
      <c r="A125" s="101">
        <v>2</v>
      </c>
      <c r="B125" s="438"/>
      <c r="C125" s="438"/>
      <c r="D125" s="438"/>
      <c r="E125" s="438"/>
      <c r="F125" s="438"/>
      <c r="G125" s="142"/>
      <c r="H125" s="351"/>
    </row>
    <row r="126" spans="1:8" ht="15.75" x14ac:dyDescent="0.2">
      <c r="A126" s="101">
        <v>3</v>
      </c>
      <c r="B126" s="440"/>
      <c r="C126" s="441"/>
      <c r="D126" s="441"/>
      <c r="E126" s="441"/>
      <c r="F126" s="442"/>
      <c r="G126" s="142"/>
      <c r="H126" s="351"/>
    </row>
    <row r="127" spans="1:8" ht="15.75" x14ac:dyDescent="0.2">
      <c r="A127" s="101">
        <v>4</v>
      </c>
      <c r="B127" s="437"/>
      <c r="C127" s="437"/>
      <c r="D127" s="437"/>
      <c r="E127" s="437"/>
      <c r="F127" s="437"/>
      <c r="G127" s="142"/>
      <c r="H127" s="351"/>
    </row>
    <row r="128" spans="1:8" ht="15.75" x14ac:dyDescent="0.2">
      <c r="A128" s="101">
        <v>5</v>
      </c>
      <c r="B128" s="438"/>
      <c r="C128" s="438"/>
      <c r="D128" s="438"/>
      <c r="E128" s="438"/>
      <c r="F128" s="438"/>
      <c r="G128" s="142"/>
      <c r="H128" s="351"/>
    </row>
    <row r="132" spans="1:8" x14ac:dyDescent="0.2">
      <c r="A132" s="99" t="s">
        <v>122</v>
      </c>
      <c r="B132" s="146"/>
      <c r="C132" s="102">
        <v>43040</v>
      </c>
      <c r="E132" s="99" t="s">
        <v>141</v>
      </c>
      <c r="F132">
        <v>23</v>
      </c>
    </row>
    <row r="134" spans="1:8" ht="15" x14ac:dyDescent="0.2">
      <c r="B134" s="439" t="s">
        <v>144</v>
      </c>
      <c r="C134" s="439"/>
      <c r="D134" s="439"/>
      <c r="E134" s="439"/>
      <c r="F134" s="439"/>
      <c r="G134" s="141" t="s">
        <v>143</v>
      </c>
      <c r="H134" s="366" t="s">
        <v>142</v>
      </c>
    </row>
    <row r="135" spans="1:8" ht="15.75" x14ac:dyDescent="0.2">
      <c r="A135" s="101">
        <v>1</v>
      </c>
      <c r="B135" s="438"/>
      <c r="C135" s="438"/>
      <c r="D135" s="438"/>
      <c r="E135" s="438"/>
      <c r="F135" s="438"/>
      <c r="G135" s="142"/>
      <c r="H135" s="367"/>
    </row>
    <row r="136" spans="1:8" ht="15.75" x14ac:dyDescent="0.2">
      <c r="A136" s="101">
        <v>2</v>
      </c>
      <c r="B136" s="438"/>
      <c r="C136" s="438"/>
      <c r="D136" s="438"/>
      <c r="E136" s="438"/>
      <c r="F136" s="438"/>
      <c r="G136" s="142"/>
      <c r="H136" s="367"/>
    </row>
    <row r="137" spans="1:8" ht="15.75" x14ac:dyDescent="0.2">
      <c r="A137" s="101">
        <v>3</v>
      </c>
      <c r="B137" s="440"/>
      <c r="C137" s="441"/>
      <c r="D137" s="441"/>
      <c r="E137" s="441"/>
      <c r="F137" s="442"/>
      <c r="G137" s="142"/>
      <c r="H137" s="367"/>
    </row>
    <row r="138" spans="1:8" ht="15.75" x14ac:dyDescent="0.2">
      <c r="A138" s="101">
        <v>4</v>
      </c>
      <c r="B138" s="437"/>
      <c r="C138" s="437"/>
      <c r="D138" s="437"/>
      <c r="E138" s="437"/>
      <c r="F138" s="437"/>
      <c r="G138" s="142"/>
      <c r="H138" s="367"/>
    </row>
    <row r="139" spans="1:8" ht="15.75" x14ac:dyDescent="0.2">
      <c r="A139" s="101">
        <v>5</v>
      </c>
      <c r="B139" s="438"/>
      <c r="C139" s="438"/>
      <c r="D139" s="438"/>
      <c r="E139" s="438"/>
      <c r="F139" s="438"/>
      <c r="G139" s="142"/>
      <c r="H139" s="367"/>
    </row>
    <row r="140" spans="1:8" ht="45" customHeight="1" x14ac:dyDescent="0.2"/>
  </sheetData>
  <mergeCells count="78">
    <mergeCell ref="B123:F123"/>
    <mergeCell ref="B124:F124"/>
    <mergeCell ref="B125:F125"/>
    <mergeCell ref="B126:F126"/>
    <mergeCell ref="B127:F127"/>
    <mergeCell ref="B128:F128"/>
    <mergeCell ref="B79:F79"/>
    <mergeCell ref="B80:F80"/>
    <mergeCell ref="B81:F81"/>
    <mergeCell ref="B82:F82"/>
    <mergeCell ref="B83:F83"/>
    <mergeCell ref="B84:F84"/>
    <mergeCell ref="B90:F90"/>
    <mergeCell ref="B91:F91"/>
    <mergeCell ref="B92:F92"/>
    <mergeCell ref="B93:F93"/>
    <mergeCell ref="B94:F94"/>
    <mergeCell ref="B95:F95"/>
    <mergeCell ref="B101:F101"/>
    <mergeCell ref="B102:F102"/>
    <mergeCell ref="B103:F103"/>
    <mergeCell ref="B5:F5"/>
    <mergeCell ref="B13:F13"/>
    <mergeCell ref="B14:F14"/>
    <mergeCell ref="B15:F15"/>
    <mergeCell ref="B16:F16"/>
    <mergeCell ref="B6:F6"/>
    <mergeCell ref="B7:F7"/>
    <mergeCell ref="B8:F8"/>
    <mergeCell ref="B9:F9"/>
    <mergeCell ref="B10:F10"/>
    <mergeCell ref="B24:F24"/>
    <mergeCell ref="B25:F25"/>
    <mergeCell ref="B17:F17"/>
    <mergeCell ref="B18:F18"/>
    <mergeCell ref="B22:F22"/>
    <mergeCell ref="B23:F23"/>
    <mergeCell ref="B26:F26"/>
    <mergeCell ref="B27:F27"/>
    <mergeCell ref="B33:F33"/>
    <mergeCell ref="B37:F37"/>
    <mergeCell ref="B38:F38"/>
    <mergeCell ref="B44:F44"/>
    <mergeCell ref="B34:F34"/>
    <mergeCell ref="B35:F35"/>
    <mergeCell ref="B36:F36"/>
    <mergeCell ref="B45:F45"/>
    <mergeCell ref="B59:F59"/>
    <mergeCell ref="B60:F60"/>
    <mergeCell ref="B46:F46"/>
    <mergeCell ref="B47:F47"/>
    <mergeCell ref="B48:F48"/>
    <mergeCell ref="B49:F49"/>
    <mergeCell ref="B58:F58"/>
    <mergeCell ref="B55:F55"/>
    <mergeCell ref="B56:F56"/>
    <mergeCell ref="B57:F57"/>
    <mergeCell ref="B114:F114"/>
    <mergeCell ref="B115:F115"/>
    <mergeCell ref="B116:F116"/>
    <mergeCell ref="B117:F117"/>
    <mergeCell ref="B104:F104"/>
    <mergeCell ref="B105:F105"/>
    <mergeCell ref="B106:F106"/>
    <mergeCell ref="B112:F112"/>
    <mergeCell ref="B113:F113"/>
    <mergeCell ref="B73:F73"/>
    <mergeCell ref="B68:F68"/>
    <mergeCell ref="B69:F69"/>
    <mergeCell ref="B70:F70"/>
    <mergeCell ref="B71:F71"/>
    <mergeCell ref="B72:F72"/>
    <mergeCell ref="B138:F138"/>
    <mergeCell ref="B139:F139"/>
    <mergeCell ref="B134:F134"/>
    <mergeCell ref="B135:F135"/>
    <mergeCell ref="B136:F136"/>
    <mergeCell ref="B137:F137"/>
  </mergeCells>
  <phoneticPr fontId="30" type="noConversion"/>
  <pageMargins left="0.7" right="0.7" top="0.75" bottom="0.75" header="0.3" footer="0.3"/>
  <pageSetup paperSize="9" scale="26" orientation="landscape" horizontalDpi="4294967293" r:id="rId1"/>
  <rowBreaks count="1" manualBreakCount="1">
    <brk id="3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topLeftCell="A382" zoomScaleNormal="100" zoomScaleSheetLayoutView="100" workbookViewId="0">
      <selection activeCell="A403" sqref="A403:H403"/>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378" t="s">
        <v>164</v>
      </c>
      <c r="B8" s="378"/>
      <c r="C8" s="378"/>
      <c r="D8" s="378"/>
      <c r="E8" s="378"/>
      <c r="F8" s="378"/>
      <c r="G8" s="378"/>
      <c r="H8" s="378"/>
      <c r="I8" s="378"/>
    </row>
    <row r="9" spans="1:9" ht="15.75" customHeight="1" x14ac:dyDescent="0.5">
      <c r="A9" s="147"/>
      <c r="B9" s="276"/>
      <c r="C9" s="276"/>
      <c r="D9" s="309"/>
      <c r="E9" s="277"/>
      <c r="F9" s="277"/>
      <c r="G9" s="276"/>
      <c r="H9" s="147"/>
      <c r="I9" s="147"/>
    </row>
    <row r="10" spans="1:9" ht="25.5" x14ac:dyDescent="0.35">
      <c r="A10" s="378" t="s">
        <v>168</v>
      </c>
      <c r="B10" s="378"/>
      <c r="C10" s="378"/>
      <c r="D10" s="378"/>
      <c r="E10" s="378"/>
      <c r="F10" s="378"/>
      <c r="G10" s="378"/>
      <c r="H10" s="378"/>
      <c r="I10" s="378"/>
    </row>
    <row r="11" spans="1:9" ht="18" x14ac:dyDescent="0.25">
      <c r="A11" s="379"/>
      <c r="B11" s="380"/>
      <c r="C11" s="380"/>
      <c r="D11" s="380"/>
      <c r="E11" s="380"/>
      <c r="F11" s="380"/>
      <c r="G11" s="380"/>
      <c r="H11" s="380"/>
      <c r="I11" s="380"/>
    </row>
    <row r="12" spans="1:9" x14ac:dyDescent="0.25">
      <c r="A12" s="147"/>
      <c r="B12" s="276"/>
      <c r="C12" s="276"/>
      <c r="D12" s="276"/>
      <c r="E12" s="276"/>
      <c r="F12" s="276"/>
      <c r="G12" s="276"/>
      <c r="H12" s="147"/>
      <c r="I12" s="147"/>
    </row>
    <row r="13" spans="1:9" ht="15" x14ac:dyDescent="0.25">
      <c r="A13" s="195" t="s">
        <v>30</v>
      </c>
      <c r="B13" s="332" t="s">
        <v>270</v>
      </c>
      <c r="C13" s="278"/>
      <c r="D13" s="278"/>
      <c r="E13" s="278"/>
      <c r="F13" s="365"/>
      <c r="G13" s="364"/>
      <c r="H13" s="1"/>
    </row>
    <row r="14" spans="1:9" ht="15" x14ac:dyDescent="0.25">
      <c r="A14" s="195" t="s">
        <v>25</v>
      </c>
      <c r="B14" s="381"/>
      <c r="C14" s="381"/>
      <c r="D14" s="381"/>
      <c r="E14" s="381"/>
      <c r="F14" s="199"/>
      <c r="G14" s="364"/>
      <c r="H14" s="1"/>
    </row>
    <row r="15" spans="1:9" ht="15" x14ac:dyDescent="0.25">
      <c r="A15" s="195" t="s">
        <v>7</v>
      </c>
      <c r="B15" s="381"/>
      <c r="C15" s="381"/>
      <c r="D15" s="381"/>
      <c r="E15" s="381"/>
      <c r="F15" s="199"/>
      <c r="G15" s="364"/>
      <c r="H15" s="1"/>
    </row>
    <row r="16" spans="1:9" ht="15" x14ac:dyDescent="0.25">
      <c r="A16" s="195" t="s">
        <v>26</v>
      </c>
      <c r="B16" s="357"/>
      <c r="C16" s="279"/>
      <c r="D16" s="279"/>
      <c r="E16" s="279"/>
      <c r="F16" s="364"/>
      <c r="G16" s="364"/>
      <c r="H16" s="1"/>
    </row>
    <row r="17" spans="1:9" ht="15" x14ac:dyDescent="0.25">
      <c r="A17" s="195" t="s">
        <v>27</v>
      </c>
      <c r="B17" s="364" t="s">
        <v>287</v>
      </c>
      <c r="C17" s="364"/>
      <c r="D17" s="364"/>
      <c r="E17" s="364"/>
      <c r="F17" s="364"/>
      <c r="G17" s="364"/>
      <c r="H17" s="1"/>
    </row>
    <row r="18" spans="1:9" ht="15" x14ac:dyDescent="0.25">
      <c r="A18" s="147"/>
      <c r="B18" s="326"/>
      <c r="C18" s="280"/>
      <c r="D18" s="280"/>
      <c r="E18" s="280"/>
      <c r="F18" s="280"/>
      <c r="G18" s="280"/>
      <c r="H18" s="151"/>
      <c r="I18" s="147"/>
    </row>
    <row r="19" spans="1:9" ht="15" x14ac:dyDescent="0.25">
      <c r="A19" s="384" t="s">
        <v>288</v>
      </c>
      <c r="B19" s="385"/>
      <c r="C19" s="385"/>
      <c r="D19" s="385"/>
      <c r="E19" s="385"/>
      <c r="F19" s="385"/>
      <c r="G19" s="385"/>
      <c r="H19" s="385"/>
      <c r="I19" s="385"/>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t="e">
        <f>H381</f>
        <v>#DIV/0!</v>
      </c>
      <c r="B24" s="302" t="e">
        <f>100%-A24</f>
        <v>#DIV/0!</v>
      </c>
      <c r="C24" s="276"/>
      <c r="D24" s="302" t="e">
        <f>H163</f>
        <v>#DIV/0!</v>
      </c>
      <c r="E24" s="302" t="e">
        <f>100%-D24</f>
        <v>#DIV/0!</v>
      </c>
      <c r="F24" s="276"/>
      <c r="G24" s="276"/>
      <c r="H24" s="147"/>
      <c r="I24" s="147"/>
    </row>
    <row r="25" spans="1:9" x14ac:dyDescent="0.25">
      <c r="B25" s="276"/>
      <c r="C25" s="276"/>
      <c r="D25" s="302" t="e">
        <f>H221</f>
        <v>#DIV/0!</v>
      </c>
      <c r="E25" s="302" t="e">
        <f>100%-D25</f>
        <v>#DIV/0!</v>
      </c>
      <c r="F25" s="276"/>
      <c r="G25" s="276"/>
      <c r="H25" s="147"/>
      <c r="I25" s="147"/>
    </row>
    <row r="26" spans="1:9" x14ac:dyDescent="0.25">
      <c r="B26" s="276"/>
      <c r="C26" s="276"/>
      <c r="D26" s="302" t="e">
        <f>H284</f>
        <v>#DIV/0!</v>
      </c>
      <c r="E26" s="303" t="e">
        <f>100%-D26</f>
        <v>#DIV/0!</v>
      </c>
      <c r="F26" s="276"/>
      <c r="G26" s="276"/>
      <c r="H26" s="147"/>
      <c r="I26" s="147"/>
    </row>
    <row r="27" spans="1:9" x14ac:dyDescent="0.25">
      <c r="B27" s="276"/>
      <c r="C27" s="276"/>
      <c r="D27" s="310" t="e">
        <f>H301</f>
        <v>#DIV/0!</v>
      </c>
      <c r="E27" s="304" t="e">
        <f>100%-D27</f>
        <v>#DIV/0!</v>
      </c>
      <c r="F27" s="282"/>
      <c r="G27" s="282"/>
      <c r="H27" s="159"/>
      <c r="I27" s="147"/>
    </row>
    <row r="28" spans="1:9" x14ac:dyDescent="0.25">
      <c r="B28" s="276"/>
      <c r="C28" s="276"/>
      <c r="D28" s="311" t="e">
        <f>H376</f>
        <v>#DIV/0!</v>
      </c>
      <c r="E28" s="304" t="e">
        <f>100%-D28</f>
        <v>#DIV/0!</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147</v>
      </c>
      <c r="G73" s="131" t="s">
        <v>145</v>
      </c>
      <c r="H73" s="23" t="s">
        <v>3</v>
      </c>
    </row>
    <row r="74" spans="1:8" ht="16.5" x14ac:dyDescent="0.3">
      <c r="A74" s="186" t="s">
        <v>124</v>
      </c>
      <c r="B74" s="51"/>
      <c r="C74" s="51"/>
      <c r="D74" s="51"/>
      <c r="E74" s="255" t="s">
        <v>163</v>
      </c>
      <c r="F74" s="356"/>
      <c r="G74" s="356"/>
      <c r="H74" s="144"/>
    </row>
    <row r="75" spans="1:8" ht="16.5" x14ac:dyDescent="0.3">
      <c r="A75" s="186" t="s">
        <v>165</v>
      </c>
      <c r="B75" s="51"/>
      <c r="C75" s="51"/>
      <c r="D75" s="51"/>
      <c r="E75" s="255" t="s">
        <v>163</v>
      </c>
      <c r="F75" s="356"/>
      <c r="G75" s="356"/>
      <c r="H75" s="136"/>
    </row>
    <row r="76" spans="1:8" ht="16.5" x14ac:dyDescent="0.3">
      <c r="A76" s="186" t="s">
        <v>31</v>
      </c>
      <c r="B76" s="51"/>
      <c r="C76" s="51"/>
      <c r="D76" s="51"/>
      <c r="E76" s="255" t="s">
        <v>163</v>
      </c>
      <c r="F76" s="356"/>
      <c r="G76" s="356"/>
      <c r="H76" s="136"/>
    </row>
    <row r="77" spans="1:8" ht="16.5" x14ac:dyDescent="0.3">
      <c r="A77" s="186" t="s">
        <v>32</v>
      </c>
      <c r="B77" s="51"/>
      <c r="C77" s="51"/>
      <c r="D77" s="51"/>
      <c r="E77" s="255" t="s">
        <v>163</v>
      </c>
      <c r="F77" s="356"/>
      <c r="G77" s="356"/>
      <c r="H77" s="136"/>
    </row>
    <row r="78" spans="1:8" ht="13.5" customHeight="1" x14ac:dyDescent="0.25">
      <c r="A78" s="68" t="s">
        <v>4</v>
      </c>
      <c r="B78" s="44"/>
      <c r="C78" s="44"/>
      <c r="D78" s="44"/>
      <c r="E78" s="44"/>
      <c r="F78" s="44"/>
      <c r="G78" s="44"/>
      <c r="H78" s="8">
        <f>SUM(B74:D77)</f>
        <v>0</v>
      </c>
    </row>
    <row r="79" spans="1:8" x14ac:dyDescent="0.25">
      <c r="A79" s="360" t="s">
        <v>5</v>
      </c>
      <c r="B79" s="45"/>
      <c r="C79" s="45"/>
      <c r="D79" s="45"/>
      <c r="E79" s="45"/>
      <c r="F79" s="45"/>
      <c r="G79" s="45"/>
      <c r="H79" s="33" t="e">
        <f>H78/(COUNT(B74:E77)*2)</f>
        <v>#DIV/0!</v>
      </c>
    </row>
    <row r="80" spans="1:8" x14ac:dyDescent="0.25">
      <c r="A80" s="4"/>
      <c r="H80" s="48"/>
    </row>
    <row r="81" spans="1:9" ht="15" x14ac:dyDescent="0.25">
      <c r="A81" s="70" t="s">
        <v>64</v>
      </c>
      <c r="B81" s="333" t="s">
        <v>1</v>
      </c>
      <c r="C81" s="319"/>
      <c r="D81" s="314"/>
      <c r="E81" s="359"/>
      <c r="F81" s="382" t="s">
        <v>146</v>
      </c>
      <c r="G81" s="382"/>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1"/>
      <c r="C83" s="51"/>
      <c r="D83" s="51"/>
      <c r="E83" s="51" t="s">
        <v>163</v>
      </c>
      <c r="F83" s="133"/>
      <c r="G83" s="133" t="s">
        <v>163</v>
      </c>
      <c r="H83" s="137"/>
    </row>
    <row r="84" spans="1:9" ht="16.5" x14ac:dyDescent="0.3">
      <c r="A84" s="186" t="s">
        <v>34</v>
      </c>
      <c r="B84" s="51"/>
      <c r="C84" s="51"/>
      <c r="D84" s="51"/>
      <c r="E84" s="51" t="s">
        <v>163</v>
      </c>
      <c r="F84" s="133"/>
      <c r="G84" s="133"/>
      <c r="H84" s="137"/>
    </row>
    <row r="85" spans="1:9" ht="16.5" x14ac:dyDescent="0.3">
      <c r="A85" s="187" t="s">
        <v>35</v>
      </c>
      <c r="B85" s="51"/>
      <c r="C85" s="51"/>
      <c r="D85" s="51"/>
      <c r="E85" s="51" t="s">
        <v>163</v>
      </c>
      <c r="F85" s="133" t="s">
        <v>163</v>
      </c>
      <c r="G85" s="133"/>
      <c r="H85" s="363"/>
    </row>
    <row r="86" spans="1:9" ht="16.5" x14ac:dyDescent="0.3">
      <c r="A86" s="67" t="s">
        <v>161</v>
      </c>
      <c r="B86" s="51"/>
      <c r="C86" s="51"/>
      <c r="D86" s="51"/>
      <c r="E86" s="51" t="s">
        <v>163</v>
      </c>
      <c r="F86" s="133"/>
      <c r="G86" s="262"/>
      <c r="H86" s="137"/>
    </row>
    <row r="87" spans="1:9" ht="18" customHeight="1" x14ac:dyDescent="0.3">
      <c r="A87" s="186" t="s">
        <v>160</v>
      </c>
      <c r="B87" s="51"/>
      <c r="C87" s="51"/>
      <c r="D87" s="51"/>
      <c r="E87" s="51" t="s">
        <v>163</v>
      </c>
      <c r="F87" s="133"/>
      <c r="G87" s="133"/>
      <c r="H87" s="137"/>
    </row>
    <row r="88" spans="1:9" ht="16.5" x14ac:dyDescent="0.3">
      <c r="A88" s="186" t="s">
        <v>36</v>
      </c>
      <c r="B88" s="51"/>
      <c r="C88" s="320"/>
      <c r="D88" s="51"/>
      <c r="E88" s="51" t="s">
        <v>163</v>
      </c>
      <c r="F88" s="133"/>
      <c r="G88" s="133"/>
      <c r="H88" s="137"/>
    </row>
    <row r="89" spans="1:9" x14ac:dyDescent="0.25">
      <c r="A89" s="3" t="s">
        <v>4</v>
      </c>
      <c r="B89" s="44"/>
      <c r="C89" s="44"/>
      <c r="D89" s="44"/>
      <c r="E89" s="44"/>
      <c r="F89" s="44"/>
      <c r="G89" s="44"/>
      <c r="H89" s="8">
        <f>SUM(B83:D88)</f>
        <v>0</v>
      </c>
    </row>
    <row r="90" spans="1:9" x14ac:dyDescent="0.25">
      <c r="A90" s="360" t="s">
        <v>5</v>
      </c>
      <c r="B90" s="45"/>
      <c r="C90" s="45"/>
      <c r="D90" s="45"/>
      <c r="E90" s="45"/>
      <c r="F90" s="45"/>
      <c r="G90" s="45"/>
      <c r="H90" s="34" t="e">
        <f>H89/(COUNT(B83:E88)*2)</f>
        <v>#DIV/0!</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359"/>
      <c r="F94" s="382" t="s">
        <v>146</v>
      </c>
      <c r="G94" s="382"/>
      <c r="H94" s="26"/>
      <c r="I94" s="11"/>
    </row>
    <row r="95" spans="1:9" x14ac:dyDescent="0.25">
      <c r="A95" s="1"/>
      <c r="B95" s="39">
        <v>0</v>
      </c>
      <c r="C95" s="40">
        <v>1</v>
      </c>
      <c r="D95" s="38">
        <v>2</v>
      </c>
      <c r="E95" s="22" t="s">
        <v>2</v>
      </c>
      <c r="F95" s="131" t="s">
        <v>147</v>
      </c>
      <c r="G95" s="131" t="s">
        <v>145</v>
      </c>
      <c r="H95" s="23" t="s">
        <v>3</v>
      </c>
    </row>
    <row r="96" spans="1:9" ht="16.5" x14ac:dyDescent="0.3">
      <c r="A96" s="339" t="s">
        <v>37</v>
      </c>
      <c r="B96" s="51"/>
      <c r="C96" s="51"/>
      <c r="D96" s="51"/>
      <c r="E96" s="51" t="s">
        <v>163</v>
      </c>
      <c r="F96" s="133"/>
      <c r="G96" s="133"/>
      <c r="H96" s="143"/>
    </row>
    <row r="97" spans="1:9" ht="16.5" x14ac:dyDescent="0.3">
      <c r="A97" s="186" t="s">
        <v>38</v>
      </c>
      <c r="B97" s="51"/>
      <c r="C97" s="51"/>
      <c r="D97" s="51"/>
      <c r="E97" s="51" t="s">
        <v>163</v>
      </c>
      <c r="F97" s="133"/>
      <c r="G97" s="133"/>
      <c r="H97" s="143"/>
    </row>
    <row r="98" spans="1:9" ht="16.5" x14ac:dyDescent="0.3">
      <c r="A98" s="186" t="s">
        <v>39</v>
      </c>
      <c r="B98" s="51"/>
      <c r="C98" s="51"/>
      <c r="D98" s="51"/>
      <c r="E98" s="51" t="s">
        <v>163</v>
      </c>
      <c r="F98" s="133"/>
      <c r="G98" s="133"/>
      <c r="H98" s="143"/>
    </row>
    <row r="99" spans="1:9" ht="16.5" x14ac:dyDescent="0.3">
      <c r="A99" s="187" t="s">
        <v>40</v>
      </c>
      <c r="B99" s="307"/>
      <c r="C99" s="51"/>
      <c r="D99" s="307"/>
      <c r="E99" s="307" t="s">
        <v>163</v>
      </c>
      <c r="F99" s="133"/>
      <c r="G99" s="133"/>
      <c r="H99" s="368"/>
    </row>
    <row r="100" spans="1:9" ht="16.5" x14ac:dyDescent="0.3">
      <c r="A100" s="186" t="s">
        <v>159</v>
      </c>
      <c r="B100" s="51"/>
      <c r="C100" s="51"/>
      <c r="D100" s="51"/>
      <c r="E100" s="308" t="s">
        <v>163</v>
      </c>
      <c r="F100" s="133"/>
      <c r="G100" s="262"/>
      <c r="H100" s="143"/>
    </row>
    <row r="101" spans="1:9" ht="16.5" x14ac:dyDescent="0.3">
      <c r="A101" s="186" t="s">
        <v>41</v>
      </c>
      <c r="B101" s="51"/>
      <c r="C101" s="51"/>
      <c r="D101" s="51"/>
      <c r="E101" s="51" t="s">
        <v>163</v>
      </c>
      <c r="F101" s="133"/>
      <c r="G101" s="133"/>
      <c r="H101" s="143"/>
      <c r="I101" s="263" t="s">
        <v>289</v>
      </c>
    </row>
    <row r="102" spans="1:9" ht="16.5" x14ac:dyDescent="0.3">
      <c r="A102" s="186" t="s">
        <v>42</v>
      </c>
      <c r="B102" s="51"/>
      <c r="C102" s="51"/>
      <c r="D102" s="51"/>
      <c r="E102" s="51" t="s">
        <v>163</v>
      </c>
      <c r="F102" s="133"/>
      <c r="G102" s="133"/>
      <c r="H102" s="143"/>
    </row>
    <row r="103" spans="1:9" ht="16.5" x14ac:dyDescent="0.3">
      <c r="A103" s="186" t="s">
        <v>43</v>
      </c>
      <c r="B103" s="51"/>
      <c r="C103" s="51"/>
      <c r="D103" s="51"/>
      <c r="E103" s="51" t="s">
        <v>163</v>
      </c>
      <c r="F103" s="133"/>
      <c r="G103" s="133"/>
      <c r="H103" s="143"/>
    </row>
    <row r="104" spans="1:9" ht="17.25" customHeight="1" x14ac:dyDescent="0.3">
      <c r="A104" s="186" t="s">
        <v>44</v>
      </c>
      <c r="B104" s="51"/>
      <c r="C104" s="51"/>
      <c r="D104" s="51"/>
      <c r="E104" s="51" t="s">
        <v>163</v>
      </c>
      <c r="F104" s="133"/>
      <c r="G104" s="133"/>
      <c r="H104" s="143"/>
    </row>
    <row r="105" spans="1:9" ht="16.5" x14ac:dyDescent="0.3">
      <c r="A105" s="186" t="s">
        <v>45</v>
      </c>
      <c r="B105" s="51"/>
      <c r="C105" s="51"/>
      <c r="D105" s="51"/>
      <c r="E105" s="51"/>
      <c r="F105" s="133"/>
      <c r="G105" s="133"/>
      <c r="H105" s="143"/>
    </row>
    <row r="106" spans="1:9" x14ac:dyDescent="0.25">
      <c r="A106" s="3" t="s">
        <v>4</v>
      </c>
      <c r="B106" s="44"/>
      <c r="C106" s="44"/>
      <c r="D106" s="44"/>
      <c r="E106" s="44"/>
      <c r="F106" s="44"/>
      <c r="G106" s="44"/>
      <c r="H106" s="8">
        <f>SUM(B96:D105)</f>
        <v>0</v>
      </c>
    </row>
    <row r="107" spans="1:9" x14ac:dyDescent="0.25">
      <c r="A107" s="35" t="s">
        <v>5</v>
      </c>
      <c r="B107" s="45"/>
      <c r="C107" s="45"/>
      <c r="D107" s="45"/>
      <c r="E107" s="45"/>
      <c r="F107" s="45"/>
      <c r="G107" s="45"/>
      <c r="H107" s="34" t="e">
        <f>H106/(COUNT(B96:E105)*2)</f>
        <v>#DIV/0!</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359"/>
      <c r="F110" s="382" t="s">
        <v>146</v>
      </c>
      <c r="G110" s="382"/>
      <c r="H110" s="26"/>
      <c r="I110" s="11"/>
    </row>
    <row r="111" spans="1:9" x14ac:dyDescent="0.25">
      <c r="A111" s="1"/>
      <c r="B111" s="39">
        <v>0</v>
      </c>
      <c r="C111" s="40">
        <v>1</v>
      </c>
      <c r="D111" s="38">
        <v>2</v>
      </c>
      <c r="E111" s="22" t="s">
        <v>2</v>
      </c>
      <c r="F111" s="131" t="s">
        <v>147</v>
      </c>
      <c r="G111" s="131" t="s">
        <v>145</v>
      </c>
      <c r="H111" s="340"/>
    </row>
    <row r="112" spans="1:9" ht="16.5" customHeight="1" x14ac:dyDescent="0.3">
      <c r="A112" s="189" t="s">
        <v>54</v>
      </c>
      <c r="B112" s="51"/>
      <c r="C112" s="51"/>
      <c r="D112" s="51"/>
      <c r="E112" s="51" t="s">
        <v>163</v>
      </c>
      <c r="F112" s="133"/>
      <c r="G112" s="133"/>
      <c r="H112" s="363"/>
    </row>
    <row r="113" spans="1:8" ht="16.5" x14ac:dyDescent="0.3">
      <c r="A113" s="187" t="s">
        <v>55</v>
      </c>
      <c r="B113" s="51"/>
      <c r="C113" s="51"/>
      <c r="D113" s="51"/>
      <c r="E113" s="51" t="s">
        <v>163</v>
      </c>
      <c r="F113" s="133"/>
      <c r="G113" s="133"/>
      <c r="H113" s="137"/>
    </row>
    <row r="114" spans="1:8" ht="16.5" x14ac:dyDescent="0.3">
      <c r="A114" s="187" t="s">
        <v>56</v>
      </c>
      <c r="B114" s="51"/>
      <c r="C114" s="51"/>
      <c r="D114" s="51"/>
      <c r="E114" s="51" t="s">
        <v>163</v>
      </c>
      <c r="F114" s="133"/>
      <c r="G114" s="133"/>
      <c r="H114" s="137"/>
    </row>
    <row r="115" spans="1:8" x14ac:dyDescent="0.25">
      <c r="A115" s="68" t="s">
        <v>4</v>
      </c>
      <c r="B115" s="44"/>
      <c r="C115" s="44"/>
      <c r="D115" s="44"/>
      <c r="E115" s="44"/>
      <c r="F115" s="44"/>
      <c r="G115" s="44"/>
      <c r="H115" s="8">
        <f>SUM(B112:D114)</f>
        <v>0</v>
      </c>
    </row>
    <row r="116" spans="1:8" x14ac:dyDescent="0.25">
      <c r="A116" s="74" t="s">
        <v>5</v>
      </c>
      <c r="B116" s="288"/>
      <c r="C116" s="288"/>
      <c r="D116" s="288"/>
      <c r="E116" s="288"/>
      <c r="F116" s="288"/>
      <c r="G116" s="288"/>
      <c r="H116" s="76" t="e">
        <f>H115/(COUNT(B112:E114)*2)</f>
        <v>#DIV/0!</v>
      </c>
    </row>
    <row r="117" spans="1:8" x14ac:dyDescent="0.25">
      <c r="A117" s="1"/>
      <c r="H117" s="182"/>
    </row>
    <row r="118" spans="1:8" ht="15" x14ac:dyDescent="0.25">
      <c r="A118" s="70" t="s">
        <v>126</v>
      </c>
    </row>
    <row r="119" spans="1:8" x14ac:dyDescent="0.25">
      <c r="A119" s="1"/>
      <c r="B119" s="333" t="s">
        <v>1</v>
      </c>
      <c r="C119" s="322"/>
      <c r="D119" s="44"/>
      <c r="E119" s="35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c r="E121" s="51" t="s">
        <v>163</v>
      </c>
      <c r="F121" s="133"/>
      <c r="G121" s="133"/>
      <c r="H121" s="138"/>
    </row>
    <row r="122" spans="1:8" ht="16.5" x14ac:dyDescent="0.3">
      <c r="A122" s="135" t="s">
        <v>162</v>
      </c>
      <c r="B122" s="51"/>
      <c r="C122" s="51"/>
      <c r="D122" s="51"/>
      <c r="E122" s="51" t="s">
        <v>163</v>
      </c>
      <c r="F122" s="133"/>
      <c r="G122" s="133"/>
      <c r="H122" s="138"/>
    </row>
    <row r="123" spans="1:8" x14ac:dyDescent="0.25">
      <c r="A123" s="3" t="s">
        <v>4</v>
      </c>
      <c r="B123" s="44"/>
      <c r="C123" s="44"/>
      <c r="D123" s="44"/>
      <c r="E123" s="44"/>
      <c r="F123" s="44"/>
      <c r="G123" s="44"/>
      <c r="H123" s="8">
        <f>SUM(B121:D121)</f>
        <v>0</v>
      </c>
    </row>
    <row r="124" spans="1:8" x14ac:dyDescent="0.25">
      <c r="A124" s="360" t="s">
        <v>5</v>
      </c>
      <c r="B124" s="45"/>
      <c r="C124" s="45"/>
      <c r="D124" s="45"/>
      <c r="E124" s="45"/>
      <c r="F124" s="45"/>
      <c r="G124" s="45"/>
      <c r="H124" s="34" t="e">
        <f>H123/(COUNT(B121:E121)*2)</f>
        <v>#DIV/0!</v>
      </c>
    </row>
    <row r="125" spans="1:8" x14ac:dyDescent="0.25">
      <c r="A125" s="1"/>
    </row>
    <row r="126" spans="1:8" ht="15" x14ac:dyDescent="0.25">
      <c r="A126" s="70" t="s">
        <v>118</v>
      </c>
    </row>
    <row r="127" spans="1:8" ht="15" x14ac:dyDescent="0.25">
      <c r="A127" s="60"/>
      <c r="B127" s="333" t="s">
        <v>1</v>
      </c>
      <c r="C127" s="322"/>
      <c r="D127" s="44"/>
      <c r="E127" s="35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c r="D129" s="51"/>
      <c r="E129" s="51" t="s">
        <v>163</v>
      </c>
      <c r="F129" s="133"/>
      <c r="G129" s="133"/>
      <c r="H129" s="331"/>
    </row>
    <row r="130" spans="1:8" ht="16.5" x14ac:dyDescent="0.3">
      <c r="A130" s="186" t="s">
        <v>59</v>
      </c>
      <c r="B130" s="51"/>
      <c r="C130" s="51"/>
      <c r="D130" s="51"/>
      <c r="E130" s="51" t="s">
        <v>163</v>
      </c>
      <c r="F130" s="133"/>
      <c r="G130" s="133"/>
      <c r="H130" s="331"/>
    </row>
    <row r="131" spans="1:8" x14ac:dyDescent="0.25">
      <c r="A131" s="3" t="s">
        <v>4</v>
      </c>
      <c r="B131" s="44"/>
      <c r="C131" s="44"/>
      <c r="D131" s="44"/>
      <c r="E131" s="44"/>
      <c r="F131" s="44"/>
      <c r="G131" s="44"/>
      <c r="H131" s="8">
        <f>SUM(B129:D130)</f>
        <v>0</v>
      </c>
    </row>
    <row r="132" spans="1:8" x14ac:dyDescent="0.25">
      <c r="A132" s="360" t="s">
        <v>5</v>
      </c>
      <c r="B132" s="45"/>
      <c r="C132" s="45"/>
      <c r="D132" s="45"/>
      <c r="E132" s="45"/>
      <c r="F132" s="45"/>
      <c r="G132" s="45"/>
      <c r="H132" s="34" t="e">
        <f>H131/(COUNT(B129:E130)*2)</f>
        <v>#DIV/0!</v>
      </c>
    </row>
    <row r="133" spans="1:8" x14ac:dyDescent="0.25">
      <c r="A133" s="1"/>
    </row>
    <row r="134" spans="1:8" ht="15" x14ac:dyDescent="0.25">
      <c r="A134" s="70" t="s">
        <v>119</v>
      </c>
    </row>
    <row r="135" spans="1:8" ht="14.25" x14ac:dyDescent="0.25">
      <c r="A135" s="61"/>
      <c r="B135" s="333" t="s">
        <v>1</v>
      </c>
      <c r="C135" s="322"/>
      <c r="D135" s="44"/>
      <c r="E135" s="359"/>
      <c r="F135" s="376" t="s">
        <v>146</v>
      </c>
      <c r="G135" s="377"/>
    </row>
    <row r="136" spans="1:8" x14ac:dyDescent="0.25">
      <c r="A136" s="1"/>
      <c r="B136" s="39">
        <v>0</v>
      </c>
      <c r="C136" s="40">
        <v>1</v>
      </c>
      <c r="D136" s="38">
        <v>2</v>
      </c>
      <c r="E136" s="22" t="s">
        <v>2</v>
      </c>
      <c r="F136" s="130" t="s">
        <v>147</v>
      </c>
      <c r="G136" s="130" t="s">
        <v>145</v>
      </c>
      <c r="H136" s="23" t="s">
        <v>3</v>
      </c>
    </row>
    <row r="137" spans="1:8" ht="16.5" x14ac:dyDescent="0.3">
      <c r="A137" s="190" t="s">
        <v>61</v>
      </c>
      <c r="B137" s="51"/>
      <c r="C137" s="51"/>
      <c r="D137" s="51"/>
      <c r="E137" s="51" t="s">
        <v>163</v>
      </c>
      <c r="F137" s="133"/>
      <c r="G137" s="133"/>
      <c r="H137" s="136"/>
    </row>
    <row r="138" spans="1:8" ht="16.5" x14ac:dyDescent="0.3">
      <c r="A138" s="186" t="s">
        <v>60</v>
      </c>
      <c r="B138" s="51"/>
      <c r="C138" s="51"/>
      <c r="D138" s="51"/>
      <c r="E138" s="51" t="s">
        <v>163</v>
      </c>
      <c r="F138" s="133"/>
      <c r="G138" s="133"/>
      <c r="H138" s="136"/>
    </row>
    <row r="139" spans="1:8" x14ac:dyDescent="0.25">
      <c r="A139" s="3" t="s">
        <v>4</v>
      </c>
      <c r="B139" s="44"/>
      <c r="C139" s="44"/>
      <c r="D139" s="44"/>
      <c r="E139" s="44"/>
      <c r="F139" s="44"/>
      <c r="G139" s="44"/>
      <c r="H139" s="8">
        <f>SUM(B137:D138)</f>
        <v>0</v>
      </c>
    </row>
    <row r="140" spans="1:8" x14ac:dyDescent="0.25">
      <c r="A140" s="360" t="s">
        <v>5</v>
      </c>
      <c r="B140" s="45"/>
      <c r="C140" s="45"/>
      <c r="D140" s="45"/>
      <c r="E140" s="45"/>
      <c r="F140" s="45"/>
      <c r="G140" s="45"/>
      <c r="H140" s="34" t="e">
        <f>H139/(COUNT(B137:E138)*2)</f>
        <v>#DIV/0!</v>
      </c>
    </row>
    <row r="141" spans="1:8" x14ac:dyDescent="0.25">
      <c r="A141" s="1"/>
    </row>
    <row r="142" spans="1:8" ht="14.25" x14ac:dyDescent="0.25">
      <c r="A142" s="71" t="s">
        <v>120</v>
      </c>
      <c r="B142" s="333" t="s">
        <v>1</v>
      </c>
      <c r="C142" s="322"/>
      <c r="D142" s="44"/>
      <c r="E142" s="359"/>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1"/>
      <c r="C144" s="51"/>
      <c r="D144" s="51"/>
      <c r="E144" s="51" t="s">
        <v>163</v>
      </c>
      <c r="F144" s="133"/>
      <c r="G144" s="133"/>
      <c r="H144" s="144"/>
    </row>
    <row r="145" spans="1:8" ht="16.5" x14ac:dyDescent="0.3">
      <c r="A145" s="186" t="s">
        <v>57</v>
      </c>
      <c r="B145" s="51"/>
      <c r="C145" s="51"/>
      <c r="D145" s="51"/>
      <c r="E145" s="51" t="s">
        <v>163</v>
      </c>
      <c r="F145" s="133"/>
      <c r="G145" s="133"/>
      <c r="H145" s="136"/>
    </row>
    <row r="146" spans="1:8" ht="16.5" customHeight="1" x14ac:dyDescent="0.3">
      <c r="A146" s="186" t="s">
        <v>158</v>
      </c>
      <c r="B146" s="51"/>
      <c r="C146" s="51"/>
      <c r="D146" s="51"/>
      <c r="E146" s="51" t="s">
        <v>163</v>
      </c>
      <c r="F146" s="133"/>
      <c r="G146" s="133"/>
      <c r="H146" s="136"/>
    </row>
    <row r="147" spans="1:8" ht="16.5" x14ac:dyDescent="0.3">
      <c r="A147" s="191" t="s">
        <v>131</v>
      </c>
      <c r="B147" s="51"/>
      <c r="C147" s="51"/>
      <c r="D147" s="51"/>
      <c r="E147" s="51" t="s">
        <v>163</v>
      </c>
      <c r="F147" s="133"/>
      <c r="G147" s="133"/>
      <c r="H147" s="136"/>
    </row>
    <row r="148" spans="1:8" x14ac:dyDescent="0.25">
      <c r="A148" s="3" t="s">
        <v>4</v>
      </c>
      <c r="B148" s="44"/>
      <c r="C148" s="44"/>
      <c r="D148" s="44"/>
      <c r="E148" s="44"/>
      <c r="F148" s="44"/>
      <c r="G148" s="44"/>
      <c r="H148" s="8">
        <f>SUM(B144:D147)</f>
        <v>0</v>
      </c>
    </row>
    <row r="149" spans="1:8" x14ac:dyDescent="0.25">
      <c r="A149" s="360" t="s">
        <v>5</v>
      </c>
      <c r="B149" s="45"/>
      <c r="C149" s="45"/>
      <c r="D149" s="45"/>
      <c r="E149" s="45"/>
      <c r="F149" s="45"/>
      <c r="G149" s="45"/>
      <c r="H149" s="34" t="e">
        <f>H148/(COUNT(B144:E147)*2)</f>
        <v>#DIV/0!</v>
      </c>
    </row>
    <row r="150" spans="1:8" x14ac:dyDescent="0.25">
      <c r="A150" s="1"/>
    </row>
    <row r="151" spans="1:8" ht="15" x14ac:dyDescent="0.25">
      <c r="A151" s="72" t="s">
        <v>121</v>
      </c>
    </row>
    <row r="152" spans="1:8" x14ac:dyDescent="0.25">
      <c r="A152" s="1"/>
      <c r="B152" s="333" t="s">
        <v>1</v>
      </c>
      <c r="C152" s="322"/>
      <c r="D152" s="44"/>
      <c r="E152" s="35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c r="E154" s="51" t="s">
        <v>163</v>
      </c>
      <c r="F154" s="133"/>
      <c r="G154" s="132"/>
      <c r="H154" s="205"/>
    </row>
    <row r="155" spans="1:8" ht="16.5" x14ac:dyDescent="0.3">
      <c r="A155" s="186" t="s">
        <v>47</v>
      </c>
      <c r="B155" s="51"/>
      <c r="C155" s="51"/>
      <c r="D155" s="51"/>
      <c r="E155" s="51" t="s">
        <v>163</v>
      </c>
      <c r="F155" s="133"/>
      <c r="G155" s="133"/>
      <c r="H155" s="205"/>
    </row>
    <row r="156" spans="1:8" ht="16.5" x14ac:dyDescent="0.3">
      <c r="A156" s="186" t="s">
        <v>48</v>
      </c>
      <c r="B156" s="51"/>
      <c r="C156" s="51"/>
      <c r="D156" s="51"/>
      <c r="E156" s="51" t="s">
        <v>163</v>
      </c>
      <c r="F156" s="133"/>
      <c r="G156" s="133"/>
      <c r="H156" s="205"/>
    </row>
    <row r="157" spans="1:8" ht="16.5" x14ac:dyDescent="0.3">
      <c r="A157" s="186" t="s">
        <v>49</v>
      </c>
      <c r="B157" s="51"/>
      <c r="C157" s="51"/>
      <c r="D157" s="51"/>
      <c r="E157" s="51" t="s">
        <v>163</v>
      </c>
      <c r="F157" s="133"/>
      <c r="G157" s="132"/>
      <c r="H157" s="205"/>
    </row>
    <row r="158" spans="1:8" x14ac:dyDescent="0.25">
      <c r="A158" s="3" t="s">
        <v>4</v>
      </c>
      <c r="B158" s="44"/>
      <c r="C158" s="44"/>
      <c r="D158" s="44"/>
      <c r="E158" s="359"/>
      <c r="F158" s="355"/>
      <c r="G158" s="355"/>
      <c r="H158" s="9">
        <f>SUM(B154:D157)</f>
        <v>0</v>
      </c>
    </row>
    <row r="159" spans="1:8" x14ac:dyDescent="0.25">
      <c r="A159" s="360" t="s">
        <v>5</v>
      </c>
      <c r="B159" s="45"/>
      <c r="C159" s="45"/>
      <c r="D159" s="45"/>
      <c r="E159" s="45"/>
      <c r="F159" s="45"/>
      <c r="G159" s="45"/>
      <c r="H159" s="81" t="e">
        <f>H158/(COUNT(B154:E157)*2)</f>
        <v>#DIV/0!</v>
      </c>
    </row>
    <row r="160" spans="1:8" x14ac:dyDescent="0.25">
      <c r="A160" s="1"/>
      <c r="C160" s="29"/>
      <c r="H160" s="10"/>
    </row>
    <row r="161" spans="1:8" x14ac:dyDescent="0.25">
      <c r="A161" s="89" t="s">
        <v>99</v>
      </c>
      <c r="B161" s="361"/>
      <c r="C161" s="323"/>
      <c r="D161" s="362"/>
      <c r="E161" s="362"/>
      <c r="F161" s="362"/>
      <c r="G161" s="362"/>
      <c r="H161" s="183" t="e">
        <f>SUM(H158,H148,H139,H131,H123,H115,H106,H89,H78)/(COUNT(B74:E77,B83:E88,B96:E105,B112:E114,B121:E121,B129:E130,B137:E138,B144:E147,B154:E157)*2)</f>
        <v>#DIV/0!</v>
      </c>
    </row>
    <row r="162" spans="1:8" x14ac:dyDescent="0.25">
      <c r="A162" s="85" t="s">
        <v>100</v>
      </c>
      <c r="B162" s="328"/>
      <c r="C162" s="289"/>
      <c r="D162" s="315"/>
      <c r="E162" s="289"/>
      <c r="F162" s="289"/>
      <c r="G162" s="289"/>
      <c r="H162" s="125">
        <v>0</v>
      </c>
    </row>
    <row r="163" spans="1:8" x14ac:dyDescent="0.25">
      <c r="A163" s="94" t="s">
        <v>102</v>
      </c>
      <c r="B163" s="290"/>
      <c r="C163" s="290"/>
      <c r="D163" s="290"/>
      <c r="E163" s="290"/>
      <c r="F163" s="290"/>
      <c r="G163" s="290"/>
      <c r="H163" s="183" t="e">
        <f>H161-H162</f>
        <v>#DIV/0!</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359"/>
      <c r="F170" s="382" t="s">
        <v>146</v>
      </c>
      <c r="G170" s="382"/>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c r="E172" s="51" t="s">
        <v>163</v>
      </c>
      <c r="F172" s="133"/>
      <c r="G172" s="133"/>
      <c r="H172" s="363"/>
    </row>
    <row r="173" spans="1:8" ht="16.5" x14ac:dyDescent="0.3">
      <c r="A173" s="187" t="s">
        <v>69</v>
      </c>
      <c r="B173" s="51"/>
      <c r="C173" s="51"/>
      <c r="D173" s="51"/>
      <c r="E173" s="51" t="s">
        <v>163</v>
      </c>
      <c r="F173" s="133"/>
      <c r="G173" s="133"/>
      <c r="H173" s="205"/>
    </row>
    <row r="174" spans="1:8" ht="16.5" customHeight="1" x14ac:dyDescent="0.3">
      <c r="A174" s="186" t="s">
        <v>70</v>
      </c>
      <c r="B174" s="51"/>
      <c r="C174" s="51"/>
      <c r="D174" s="51"/>
      <c r="E174" s="51" t="s">
        <v>163</v>
      </c>
      <c r="F174" s="133"/>
      <c r="G174" s="133"/>
      <c r="H174" s="205"/>
    </row>
    <row r="175" spans="1:8" ht="16.5" customHeight="1" x14ac:dyDescent="0.3">
      <c r="A175" s="186" t="s">
        <v>71</v>
      </c>
      <c r="B175" s="51"/>
      <c r="C175" s="51"/>
      <c r="D175" s="51"/>
      <c r="E175" s="51" t="s">
        <v>163</v>
      </c>
      <c r="F175" s="133"/>
      <c r="G175" s="133"/>
      <c r="H175" s="205"/>
    </row>
    <row r="176" spans="1:8" ht="16.5" customHeight="1" x14ac:dyDescent="0.3">
      <c r="A176" s="186" t="s">
        <v>72</v>
      </c>
      <c r="B176" s="51"/>
      <c r="C176" s="51"/>
      <c r="D176" s="51"/>
      <c r="E176" s="51" t="s">
        <v>163</v>
      </c>
      <c r="F176" s="133"/>
      <c r="G176" s="133"/>
      <c r="H176" s="205"/>
    </row>
    <row r="177" spans="1:9" ht="16.5" x14ac:dyDescent="0.3">
      <c r="A177" s="193" t="s">
        <v>73</v>
      </c>
      <c r="B177" s="51"/>
      <c r="C177" s="51"/>
      <c r="D177" s="51"/>
      <c r="E177" s="51" t="s">
        <v>163</v>
      </c>
      <c r="F177" s="133"/>
      <c r="G177" s="133"/>
      <c r="H177" s="205"/>
    </row>
    <row r="178" spans="1:9" ht="16.5" x14ac:dyDescent="0.3">
      <c r="A178" s="193" t="s">
        <v>75</v>
      </c>
      <c r="B178" s="51"/>
      <c r="C178" s="51"/>
      <c r="D178" s="51"/>
      <c r="E178" s="51" t="s">
        <v>163</v>
      </c>
      <c r="F178" s="133"/>
      <c r="G178" s="133"/>
      <c r="H178" s="205"/>
    </row>
    <row r="179" spans="1:9" ht="16.5" x14ac:dyDescent="0.3">
      <c r="A179" s="186" t="s">
        <v>133</v>
      </c>
      <c r="B179" s="51"/>
      <c r="C179" s="51"/>
      <c r="D179" s="51"/>
      <c r="E179" s="51" t="s">
        <v>163</v>
      </c>
      <c r="F179" s="133"/>
      <c r="G179" s="133"/>
      <c r="H179" s="205"/>
    </row>
    <row r="180" spans="1:9" ht="16.5" x14ac:dyDescent="0.3">
      <c r="A180" s="186" t="s">
        <v>152</v>
      </c>
      <c r="B180" s="51"/>
      <c r="C180" s="51"/>
      <c r="D180" s="51"/>
      <c r="E180" s="51" t="s">
        <v>163</v>
      </c>
      <c r="F180" s="133"/>
      <c r="G180" s="133"/>
      <c r="H180" s="205"/>
    </row>
    <row r="181" spans="1:9" ht="16.5" x14ac:dyDescent="0.3">
      <c r="A181" s="186" t="s">
        <v>153</v>
      </c>
      <c r="B181" s="51"/>
      <c r="C181" s="51"/>
      <c r="D181" s="51"/>
      <c r="E181" s="51" t="s">
        <v>163</v>
      </c>
      <c r="F181" s="133"/>
      <c r="G181" s="133"/>
      <c r="H181" s="205"/>
    </row>
    <row r="182" spans="1:9" ht="16.5" x14ac:dyDescent="0.3">
      <c r="A182" s="187" t="s">
        <v>79</v>
      </c>
      <c r="B182" s="51"/>
      <c r="C182" s="51"/>
      <c r="D182" s="51"/>
      <c r="E182" s="51" t="s">
        <v>163</v>
      </c>
      <c r="F182" s="133"/>
      <c r="G182" s="133"/>
      <c r="H182" s="205"/>
    </row>
    <row r="183" spans="1:9" ht="16.5" x14ac:dyDescent="0.3">
      <c r="A183" s="3" t="s">
        <v>4</v>
      </c>
      <c r="B183" s="255"/>
      <c r="C183" s="255"/>
      <c r="D183" s="255"/>
      <c r="E183" s="51" t="s">
        <v>163</v>
      </c>
      <c r="F183" s="255"/>
      <c r="G183" s="255"/>
      <c r="H183" s="8">
        <f>SUM(B172:D182)</f>
        <v>0</v>
      </c>
    </row>
    <row r="184" spans="1:9" x14ac:dyDescent="0.25">
      <c r="A184" s="360" t="s">
        <v>5</v>
      </c>
      <c r="B184" s="45"/>
      <c r="C184" s="45"/>
      <c r="D184" s="45"/>
      <c r="E184" s="45"/>
      <c r="F184" s="45"/>
      <c r="G184" s="45"/>
      <c r="H184" s="81" t="e">
        <f>H183/(COUNT(B172:E182)*2)</f>
        <v>#DIV/0!</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359"/>
      <c r="F187" s="376" t="s">
        <v>146</v>
      </c>
      <c r="G187" s="377"/>
    </row>
    <row r="188" spans="1:9" ht="15" x14ac:dyDescent="0.25">
      <c r="A188" s="59"/>
      <c r="B188" s="39">
        <v>0</v>
      </c>
      <c r="C188" s="40">
        <v>1</v>
      </c>
      <c r="D188" s="38">
        <v>2</v>
      </c>
      <c r="E188" s="22" t="s">
        <v>2</v>
      </c>
      <c r="F188" s="130" t="s">
        <v>147</v>
      </c>
      <c r="G188" s="130" t="s">
        <v>145</v>
      </c>
      <c r="H188" s="23" t="s">
        <v>3</v>
      </c>
    </row>
    <row r="189" spans="1:9" ht="16.5" x14ac:dyDescent="0.3">
      <c r="A189" s="67" t="s">
        <v>81</v>
      </c>
      <c r="B189" s="51"/>
      <c r="C189" s="51"/>
      <c r="D189" s="51"/>
      <c r="E189" s="51" t="s">
        <v>163</v>
      </c>
      <c r="F189" s="133"/>
      <c r="G189" s="133"/>
      <c r="H189" s="137"/>
    </row>
    <row r="190" spans="1:9" ht="16.5" x14ac:dyDescent="0.3">
      <c r="A190" s="187" t="s">
        <v>82</v>
      </c>
      <c r="B190" s="51"/>
      <c r="C190" s="51"/>
      <c r="D190" s="51"/>
      <c r="E190" s="51" t="s">
        <v>163</v>
      </c>
      <c r="F190" s="133"/>
      <c r="G190" s="133"/>
      <c r="H190" s="137"/>
    </row>
    <row r="191" spans="1:9" ht="16.5" x14ac:dyDescent="0.3">
      <c r="A191" s="186" t="s">
        <v>85</v>
      </c>
      <c r="B191" s="51"/>
      <c r="C191" s="51"/>
      <c r="D191" s="51"/>
      <c r="E191" s="51" t="s">
        <v>163</v>
      </c>
      <c r="F191" s="133"/>
      <c r="G191" s="133"/>
      <c r="H191" s="137"/>
    </row>
    <row r="192" spans="1:9" ht="16.5" x14ac:dyDescent="0.3">
      <c r="A192" s="187" t="s">
        <v>132</v>
      </c>
      <c r="B192" s="51"/>
      <c r="C192" s="51"/>
      <c r="D192" s="51"/>
      <c r="E192" s="51" t="s">
        <v>163</v>
      </c>
      <c r="F192" s="133"/>
      <c r="G192" s="133"/>
      <c r="H192" s="201"/>
    </row>
    <row r="193" spans="1:8" ht="16.5" x14ac:dyDescent="0.3">
      <c r="A193" s="186" t="s">
        <v>86</v>
      </c>
      <c r="B193" s="51"/>
      <c r="C193" s="51"/>
      <c r="D193" s="51"/>
      <c r="E193" s="51" t="s">
        <v>163</v>
      </c>
      <c r="F193" s="133"/>
      <c r="G193" s="133"/>
      <c r="H193" s="137"/>
    </row>
    <row r="194" spans="1:8" ht="16.5" x14ac:dyDescent="0.3">
      <c r="A194" s="187" t="s">
        <v>87</v>
      </c>
      <c r="B194" s="51"/>
      <c r="C194" s="51"/>
      <c r="D194" s="51"/>
      <c r="E194" s="51" t="s">
        <v>163</v>
      </c>
      <c r="F194" s="133"/>
      <c r="G194" s="133"/>
      <c r="H194" s="137"/>
    </row>
    <row r="195" spans="1:8" x14ac:dyDescent="0.25">
      <c r="A195" s="3" t="s">
        <v>4</v>
      </c>
      <c r="B195" s="255"/>
      <c r="C195" s="255"/>
      <c r="D195" s="255"/>
      <c r="E195" s="255"/>
      <c r="F195" s="255"/>
      <c r="G195" s="255"/>
      <c r="H195" s="8">
        <f>SUM(B189:D194)</f>
        <v>0</v>
      </c>
    </row>
    <row r="196" spans="1:8" x14ac:dyDescent="0.25">
      <c r="A196" s="360" t="s">
        <v>5</v>
      </c>
      <c r="B196" s="45"/>
      <c r="C196" s="45"/>
      <c r="D196" s="45"/>
      <c r="E196" s="45"/>
      <c r="F196" s="45"/>
      <c r="G196" s="45"/>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359"/>
      <c r="F199" s="382" t="s">
        <v>146</v>
      </c>
      <c r="G199" s="382"/>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c r="E201" s="51" t="s">
        <v>163</v>
      </c>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16.5" x14ac:dyDescent="0.3">
      <c r="A204" s="186" t="s">
        <v>91</v>
      </c>
      <c r="B204" s="51"/>
      <c r="C204" s="51"/>
      <c r="D204" s="51"/>
      <c r="E204" s="51" t="s">
        <v>163</v>
      </c>
      <c r="F204" s="133"/>
      <c r="G204" s="133"/>
      <c r="H204" s="331"/>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0</v>
      </c>
    </row>
    <row r="208" spans="1:8" x14ac:dyDescent="0.25">
      <c r="A208" s="360" t="s">
        <v>5</v>
      </c>
      <c r="B208" s="45"/>
      <c r="C208" s="45"/>
      <c r="D208" s="45"/>
      <c r="E208" s="45"/>
      <c r="F208" s="45"/>
      <c r="G208" s="45"/>
      <c r="H208" s="81" t="e">
        <f>H207/(COUNT(B201:E206)*2)</f>
        <v>#DIV/0!</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359"/>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1"/>
      <c r="E214" s="51" t="s">
        <v>163</v>
      </c>
      <c r="F214" s="133"/>
      <c r="G214" s="133"/>
      <c r="H214" s="137"/>
    </row>
    <row r="215" spans="1:8" ht="16.5" x14ac:dyDescent="0.3">
      <c r="A215" s="186" t="s">
        <v>134</v>
      </c>
      <c r="B215" s="51"/>
      <c r="C215" s="51"/>
      <c r="D215" s="51"/>
      <c r="E215" s="51" t="s">
        <v>163</v>
      </c>
      <c r="F215" s="133"/>
      <c r="G215" s="133"/>
      <c r="H215" s="137"/>
    </row>
    <row r="216" spans="1:8" x14ac:dyDescent="0.25">
      <c r="A216" s="3" t="s">
        <v>4</v>
      </c>
      <c r="B216" s="44"/>
      <c r="C216" s="44"/>
      <c r="D216" s="44"/>
      <c r="E216" s="359"/>
      <c r="F216" s="359"/>
      <c r="G216" s="359"/>
      <c r="H216" s="9">
        <f>SUM(B214:D215)</f>
        <v>0</v>
      </c>
    </row>
    <row r="217" spans="1:8" x14ac:dyDescent="0.25">
      <c r="A217" s="360" t="s">
        <v>5</v>
      </c>
      <c r="B217" s="45"/>
      <c r="C217" s="45"/>
      <c r="D217" s="45"/>
      <c r="E217" s="46"/>
      <c r="F217" s="46"/>
      <c r="G217" s="46"/>
      <c r="H217" s="34" t="e">
        <f>H216/(COUNT(B214:E215)*2)</f>
        <v>#DIV/0!</v>
      </c>
    </row>
    <row r="218" spans="1:8" ht="17.25" x14ac:dyDescent="0.25">
      <c r="A218" s="79"/>
      <c r="B218" s="250"/>
      <c r="C218" s="250"/>
      <c r="D218" s="250"/>
      <c r="E218" s="250"/>
      <c r="F218" s="250"/>
      <c r="G218" s="250"/>
      <c r="H218" s="37"/>
    </row>
    <row r="219" spans="1:8" x14ac:dyDescent="0.25">
      <c r="A219" s="89" t="s">
        <v>99</v>
      </c>
      <c r="B219" s="361"/>
      <c r="C219" s="323"/>
      <c r="D219" s="362"/>
      <c r="E219" s="362"/>
      <c r="F219" s="362"/>
      <c r="G219" s="362"/>
      <c r="H219" s="183" t="e">
        <f>SUM(H216,H207,H195,H183)/(COUNT(B172:E182,B189:E194,B201:E206,B214:E215)*2)</f>
        <v>#DIV/0!</v>
      </c>
    </row>
    <row r="220" spans="1:8" x14ac:dyDescent="0.25">
      <c r="A220" s="85" t="s">
        <v>100</v>
      </c>
      <c r="B220" s="328"/>
      <c r="C220" s="289"/>
      <c r="D220" s="315"/>
      <c r="E220" s="289"/>
      <c r="F220" s="289"/>
      <c r="G220" s="289"/>
      <c r="H220" s="125">
        <v>0.01</v>
      </c>
    </row>
    <row r="221" spans="1:8" x14ac:dyDescent="0.25">
      <c r="A221" s="94" t="s">
        <v>102</v>
      </c>
      <c r="B221" s="290"/>
      <c r="C221" s="290"/>
      <c r="D221" s="290"/>
      <c r="E221" s="290"/>
      <c r="F221" s="290"/>
      <c r="G221" s="290"/>
      <c r="H221" s="184" t="e">
        <f>H219-H220</f>
        <v>#DIV/0!</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359"/>
      <c r="F227" s="376" t="s">
        <v>146</v>
      </c>
      <c r="G227" s="377"/>
    </row>
    <row r="228" spans="1:8" ht="15" x14ac:dyDescent="0.25">
      <c r="A228" s="59"/>
      <c r="B228" s="39">
        <v>0</v>
      </c>
      <c r="C228" s="40">
        <v>1</v>
      </c>
      <c r="D228" s="38">
        <v>2</v>
      </c>
      <c r="E228" s="22" t="s">
        <v>2</v>
      </c>
      <c r="F228" s="130" t="s">
        <v>147</v>
      </c>
      <c r="G228" s="130" t="s">
        <v>145</v>
      </c>
      <c r="H228" s="23" t="s">
        <v>3</v>
      </c>
    </row>
    <row r="229" spans="1:8" ht="16.5" customHeight="1" x14ac:dyDescent="0.3">
      <c r="A229" s="186" t="s">
        <v>68</v>
      </c>
      <c r="B229" s="51"/>
      <c r="C229" s="51"/>
      <c r="D229" s="51"/>
      <c r="E229" s="51" t="s">
        <v>163</v>
      </c>
      <c r="F229" s="133"/>
      <c r="G229" s="133"/>
    </row>
    <row r="230" spans="1:8" ht="16.5" customHeight="1" x14ac:dyDescent="0.3">
      <c r="A230" s="187" t="s">
        <v>136</v>
      </c>
      <c r="B230" s="51"/>
      <c r="C230" s="51"/>
      <c r="D230" s="51"/>
      <c r="E230" s="51" t="s">
        <v>163</v>
      </c>
      <c r="F230" s="133"/>
      <c r="G230" s="133"/>
      <c r="H230" s="205"/>
    </row>
    <row r="231" spans="1:8" ht="16.5" x14ac:dyDescent="0.3">
      <c r="A231" s="187" t="s">
        <v>96</v>
      </c>
      <c r="B231" s="51"/>
      <c r="C231" s="51"/>
      <c r="D231" s="51"/>
      <c r="E231" s="51" t="s">
        <v>163</v>
      </c>
      <c r="F231" s="133"/>
      <c r="G231" s="133"/>
      <c r="H231" s="205"/>
    </row>
    <row r="232" spans="1:8" ht="16.5" x14ac:dyDescent="0.3">
      <c r="A232" s="186" t="s">
        <v>70</v>
      </c>
      <c r="B232" s="51"/>
      <c r="C232" s="51"/>
      <c r="D232" s="51"/>
      <c r="E232" s="51" t="s">
        <v>163</v>
      </c>
      <c r="F232" s="133"/>
      <c r="G232" s="133"/>
      <c r="H232" s="205"/>
    </row>
    <row r="233" spans="1:8" ht="16.5" x14ac:dyDescent="0.3">
      <c r="A233" s="186" t="s">
        <v>71</v>
      </c>
      <c r="B233" s="51"/>
      <c r="C233" s="51"/>
      <c r="D233" s="51"/>
      <c r="E233" s="51" t="s">
        <v>163</v>
      </c>
      <c r="F233" s="133"/>
      <c r="G233" s="133"/>
      <c r="H233" s="205"/>
    </row>
    <row r="234" spans="1:8" ht="16.5" x14ac:dyDescent="0.3">
      <c r="A234" s="186" t="s">
        <v>125</v>
      </c>
      <c r="B234" s="51"/>
      <c r="C234" s="51"/>
      <c r="D234" s="51"/>
      <c r="E234" s="51" t="s">
        <v>163</v>
      </c>
      <c r="F234" s="133"/>
      <c r="G234" s="133"/>
      <c r="H234" s="205"/>
    </row>
    <row r="235" spans="1:8" ht="16.5" x14ac:dyDescent="0.3">
      <c r="A235" s="186" t="s">
        <v>74</v>
      </c>
      <c r="B235" s="51"/>
      <c r="C235" s="51"/>
      <c r="D235" s="51"/>
      <c r="E235" s="51" t="s">
        <v>163</v>
      </c>
      <c r="F235" s="133"/>
      <c r="G235" s="133"/>
      <c r="H235" s="205"/>
    </row>
    <row r="236" spans="1:8" ht="16.5" x14ac:dyDescent="0.3">
      <c r="A236" s="186" t="s">
        <v>97</v>
      </c>
      <c r="B236" s="51"/>
      <c r="C236" s="51"/>
      <c r="D236" s="51"/>
      <c r="E236" s="51" t="s">
        <v>163</v>
      </c>
      <c r="F236" s="133"/>
      <c r="G236" s="133"/>
      <c r="H236" s="205"/>
    </row>
    <row r="237" spans="1:8" ht="16.5" x14ac:dyDescent="0.3">
      <c r="A237" s="187" t="s">
        <v>75</v>
      </c>
      <c r="B237" s="51"/>
      <c r="C237" s="51"/>
      <c r="D237" s="51"/>
      <c r="E237" s="51" t="s">
        <v>163</v>
      </c>
      <c r="F237" s="133"/>
      <c r="G237" s="133"/>
      <c r="H237" s="205"/>
    </row>
    <row r="238" spans="1:8" ht="16.5" customHeight="1" x14ac:dyDescent="0.3">
      <c r="A238" s="186" t="s">
        <v>133</v>
      </c>
      <c r="B238" s="51"/>
      <c r="C238" s="51"/>
      <c r="D238" s="51"/>
      <c r="E238" s="51" t="s">
        <v>163</v>
      </c>
      <c r="F238" s="133"/>
      <c r="G238" s="133"/>
      <c r="H238" s="205"/>
    </row>
    <row r="239" spans="1:8" ht="16.5" customHeight="1" x14ac:dyDescent="0.3">
      <c r="A239" s="186" t="s">
        <v>76</v>
      </c>
      <c r="B239" s="51"/>
      <c r="C239" s="51"/>
      <c r="D239" s="51"/>
      <c r="E239" s="51" t="s">
        <v>163</v>
      </c>
      <c r="F239" s="133"/>
      <c r="G239" s="133"/>
      <c r="H239" s="205"/>
    </row>
    <row r="240" spans="1:8" ht="16.5" x14ac:dyDescent="0.3">
      <c r="A240" s="186" t="s">
        <v>77</v>
      </c>
      <c r="B240" s="51"/>
      <c r="C240" s="51"/>
      <c r="D240" s="51"/>
      <c r="E240" s="51" t="s">
        <v>163</v>
      </c>
      <c r="F240" s="133"/>
      <c r="G240" s="133"/>
      <c r="H240" s="205"/>
    </row>
    <row r="241" spans="1:8" ht="16.5" x14ac:dyDescent="0.3">
      <c r="A241" s="186" t="s">
        <v>78</v>
      </c>
      <c r="B241" s="51"/>
      <c r="C241" s="51"/>
      <c r="D241" s="51"/>
      <c r="E241" s="51" t="s">
        <v>163</v>
      </c>
      <c r="F241" s="133"/>
      <c r="G241" s="133"/>
      <c r="H241" s="201"/>
    </row>
    <row r="242" spans="1:8" ht="16.5" x14ac:dyDescent="0.3">
      <c r="A242" s="187" t="s">
        <v>79</v>
      </c>
      <c r="B242" s="51"/>
      <c r="C242" s="51"/>
      <c r="D242" s="51"/>
      <c r="E242" s="51" t="s">
        <v>163</v>
      </c>
      <c r="F242" s="133"/>
      <c r="G242" s="133"/>
      <c r="H242" s="205"/>
    </row>
    <row r="243" spans="1:8" x14ac:dyDescent="0.25">
      <c r="A243" s="3" t="s">
        <v>4</v>
      </c>
      <c r="B243" s="255"/>
      <c r="C243" s="255"/>
      <c r="D243" s="255"/>
      <c r="E243" s="255"/>
      <c r="F243" s="255"/>
      <c r="G243" s="255"/>
      <c r="H243" s="8">
        <f>SUM(B229:D242)</f>
        <v>0</v>
      </c>
    </row>
    <row r="244" spans="1:8" x14ac:dyDescent="0.25">
      <c r="A244" s="360" t="s">
        <v>5</v>
      </c>
      <c r="B244" s="45"/>
      <c r="C244" s="45"/>
      <c r="D244" s="45"/>
      <c r="E244" s="45"/>
      <c r="F244" s="45"/>
      <c r="G244" s="45"/>
      <c r="H244" s="81" t="e">
        <f>H243/(COUNT(B229:E242)*2)</f>
        <v>#DIV/0!</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359"/>
      <c r="F247" s="382" t="s">
        <v>146</v>
      </c>
      <c r="G247" s="382"/>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c r="E249" s="51" t="s">
        <v>163</v>
      </c>
      <c r="F249" s="133"/>
      <c r="G249" s="133"/>
      <c r="H249" s="137"/>
    </row>
    <row r="250" spans="1:8" ht="18" customHeight="1" x14ac:dyDescent="0.3">
      <c r="A250" s="67" t="s">
        <v>81</v>
      </c>
      <c r="B250" s="51"/>
      <c r="C250" s="51"/>
      <c r="D250" s="51"/>
      <c r="E250" s="51" t="s">
        <v>163</v>
      </c>
      <c r="F250" s="133"/>
      <c r="G250" s="133"/>
      <c r="H250" s="137"/>
    </row>
    <row r="251" spans="1:8" ht="15.75" customHeight="1" x14ac:dyDescent="0.3">
      <c r="A251" s="187" t="s">
        <v>82</v>
      </c>
      <c r="B251" s="51"/>
      <c r="C251" s="51"/>
      <c r="D251" s="51"/>
      <c r="E251" s="51" t="s">
        <v>163</v>
      </c>
      <c r="F251" s="133"/>
      <c r="G251" s="133"/>
      <c r="H251" s="137"/>
    </row>
    <row r="252" spans="1:8" ht="16.5" customHeight="1" x14ac:dyDescent="0.3">
      <c r="A252" s="67" t="s">
        <v>83</v>
      </c>
      <c r="B252" s="51"/>
      <c r="C252" s="51"/>
      <c r="D252" s="51"/>
      <c r="E252" s="51" t="s">
        <v>163</v>
      </c>
      <c r="F252" s="133"/>
      <c r="G252" s="133"/>
      <c r="H252" s="205"/>
    </row>
    <row r="253" spans="1:8" ht="16.5" customHeight="1" x14ac:dyDescent="0.3">
      <c r="A253" s="67" t="s">
        <v>84</v>
      </c>
      <c r="B253" s="51"/>
      <c r="C253" s="51"/>
      <c r="D253" s="51"/>
      <c r="E253" s="51" t="s">
        <v>163</v>
      </c>
      <c r="F253" s="133"/>
      <c r="G253" s="133"/>
      <c r="H253" s="205"/>
    </row>
    <row r="254" spans="1:8" ht="16.5" x14ac:dyDescent="0.3">
      <c r="A254" s="67" t="s">
        <v>98</v>
      </c>
      <c r="B254" s="51"/>
      <c r="C254" s="51"/>
      <c r="D254" s="51"/>
      <c r="E254" s="51" t="s">
        <v>163</v>
      </c>
      <c r="F254" s="133"/>
      <c r="G254" s="133"/>
      <c r="H254" s="205"/>
    </row>
    <row r="255" spans="1:8" ht="16.5" customHeight="1" x14ac:dyDescent="0.3">
      <c r="A255" s="67" t="s">
        <v>135</v>
      </c>
      <c r="B255" s="51"/>
      <c r="C255" s="51"/>
      <c r="D255" s="51"/>
      <c r="E255" s="51" t="s">
        <v>163</v>
      </c>
      <c r="F255" s="133"/>
      <c r="G255" s="133"/>
      <c r="H255" s="205"/>
    </row>
    <row r="256" spans="1:8" ht="16.5" x14ac:dyDescent="0.3">
      <c r="A256" s="67" t="s">
        <v>86</v>
      </c>
      <c r="B256" s="51"/>
      <c r="C256" s="51"/>
      <c r="D256" s="51"/>
      <c r="E256" s="51" t="s">
        <v>163</v>
      </c>
      <c r="F256" s="133"/>
      <c r="G256" s="133"/>
      <c r="H256" s="137"/>
    </row>
    <row r="257" spans="1:8" ht="16.5" x14ac:dyDescent="0.3">
      <c r="A257" s="187" t="s">
        <v>87</v>
      </c>
      <c r="B257" s="51"/>
      <c r="C257" s="51"/>
      <c r="D257" s="51"/>
      <c r="E257" s="51" t="s">
        <v>163</v>
      </c>
      <c r="F257" s="133"/>
      <c r="G257" s="133"/>
      <c r="H257" s="137"/>
    </row>
    <row r="258" spans="1:8" x14ac:dyDescent="0.25">
      <c r="A258" s="3" t="s">
        <v>4</v>
      </c>
      <c r="B258" s="255"/>
      <c r="C258" s="255"/>
      <c r="D258" s="255"/>
      <c r="E258" s="255"/>
      <c r="F258" s="255"/>
      <c r="G258" s="255"/>
      <c r="H258" s="8">
        <f>SUM(B249:D257)</f>
        <v>0</v>
      </c>
    </row>
    <row r="259" spans="1:8" x14ac:dyDescent="0.25">
      <c r="A259" s="360" t="s">
        <v>5</v>
      </c>
      <c r="B259" s="45"/>
      <c r="C259" s="45"/>
      <c r="D259" s="45"/>
      <c r="E259" s="45"/>
      <c r="F259" s="45"/>
      <c r="G259" s="45"/>
      <c r="H259" s="81" t="e">
        <f>H258/(COUNT(B249:E257)*2)</f>
        <v>#DIV/0!</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35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c r="E264" s="51" t="s">
        <v>163</v>
      </c>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c r="C267" s="51"/>
      <c r="D267" s="51"/>
      <c r="E267" s="51" t="s">
        <v>163</v>
      </c>
      <c r="F267" s="133"/>
      <c r="G267" s="133"/>
      <c r="H267" s="205"/>
    </row>
    <row r="268" spans="1:8" ht="16.5" x14ac:dyDescent="0.3">
      <c r="A268" s="186" t="s">
        <v>133</v>
      </c>
      <c r="B268" s="51"/>
      <c r="C268" s="51"/>
      <c r="D268" s="51"/>
      <c r="E268" s="51" t="s">
        <v>163</v>
      </c>
      <c r="F268" s="133"/>
      <c r="G268" s="133"/>
      <c r="H268" s="205"/>
    </row>
    <row r="269" spans="1:8" ht="16.5" x14ac:dyDescent="0.3">
      <c r="A269" s="186" t="s">
        <v>92</v>
      </c>
      <c r="B269" s="51"/>
      <c r="C269" s="51"/>
      <c r="D269" s="51"/>
      <c r="E269" s="51" t="s">
        <v>163</v>
      </c>
      <c r="F269" s="133"/>
      <c r="G269" s="133"/>
      <c r="H269" s="205"/>
    </row>
    <row r="270" spans="1:8" ht="27" x14ac:dyDescent="0.3">
      <c r="A270" s="194" t="s">
        <v>93</v>
      </c>
      <c r="B270" s="51"/>
      <c r="C270" s="51"/>
      <c r="D270" s="51"/>
      <c r="E270" s="51" t="s">
        <v>163</v>
      </c>
      <c r="F270" s="133"/>
      <c r="G270" s="133"/>
      <c r="H270" s="205"/>
    </row>
    <row r="271" spans="1:8" x14ac:dyDescent="0.25">
      <c r="A271" s="3" t="s">
        <v>4</v>
      </c>
      <c r="B271" s="255"/>
      <c r="C271" s="255"/>
      <c r="D271" s="255"/>
      <c r="E271" s="255"/>
      <c r="F271" s="255"/>
      <c r="G271" s="255"/>
      <c r="H271" s="8">
        <f>SUM(B264:D270)</f>
        <v>0</v>
      </c>
    </row>
    <row r="272" spans="1:8" x14ac:dyDescent="0.25">
      <c r="A272" s="360" t="s">
        <v>5</v>
      </c>
      <c r="B272" s="45"/>
      <c r="C272" s="45"/>
      <c r="D272" s="45"/>
      <c r="E272" s="45"/>
      <c r="F272" s="45"/>
      <c r="G272" s="45"/>
      <c r="H272" s="81" t="e">
        <f>H271/(COUNT(B264:E270)*2)</f>
        <v>#DIV/0!</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35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c r="E277" s="51" t="s">
        <v>163</v>
      </c>
      <c r="F277" s="133"/>
      <c r="G277" s="133"/>
      <c r="H277" s="205"/>
    </row>
    <row r="278" spans="1:8" ht="16.5" x14ac:dyDescent="0.3">
      <c r="A278" s="186" t="s">
        <v>134</v>
      </c>
      <c r="B278" s="51"/>
      <c r="C278" s="51"/>
      <c r="D278" s="51"/>
      <c r="E278" s="51" t="s">
        <v>163</v>
      </c>
      <c r="F278" s="133"/>
      <c r="G278" s="133"/>
      <c r="H278" s="205"/>
    </row>
    <row r="279" spans="1:8" x14ac:dyDescent="0.25">
      <c r="A279" s="3" t="s">
        <v>4</v>
      </c>
      <c r="B279" s="255"/>
      <c r="C279" s="255"/>
      <c r="D279" s="255"/>
      <c r="E279" s="255"/>
      <c r="F279" s="255"/>
      <c r="G279" s="255"/>
      <c r="H279" s="8">
        <f>SUM(B277:D278)</f>
        <v>0</v>
      </c>
    </row>
    <row r="280" spans="1:8" x14ac:dyDescent="0.25">
      <c r="A280" s="360" t="s">
        <v>5</v>
      </c>
      <c r="B280" s="45"/>
      <c r="C280" s="45"/>
      <c r="D280" s="45"/>
      <c r="E280" s="45"/>
      <c r="F280" s="45"/>
      <c r="G280" s="45"/>
      <c r="H280" s="81" t="e">
        <f>H279/(COUNT(B277:E278)*2)</f>
        <v>#DIV/0!</v>
      </c>
    </row>
    <row r="281" spans="1:8" x14ac:dyDescent="0.25">
      <c r="A281" s="1"/>
      <c r="B281" s="291"/>
      <c r="C281" s="291"/>
      <c r="D281" s="291"/>
      <c r="E281" s="291"/>
      <c r="F281" s="291"/>
      <c r="G281" s="291"/>
      <c r="H281" s="170"/>
    </row>
    <row r="282" spans="1:8" x14ac:dyDescent="0.25">
      <c r="A282" s="89" t="s">
        <v>99</v>
      </c>
      <c r="B282" s="361"/>
      <c r="C282" s="323"/>
      <c r="D282" s="362"/>
      <c r="E282" s="362"/>
      <c r="F282" s="362"/>
      <c r="G282" s="362"/>
      <c r="H282" s="183" t="e">
        <f>SUM(H279,H271,H258,H243)/(COUNT(B229:E242,B249:E257,B264:E270,B277:E278)*2)</f>
        <v>#DIV/0!</v>
      </c>
    </row>
    <row r="283" spans="1:8" x14ac:dyDescent="0.25">
      <c r="A283" s="85" t="s">
        <v>100</v>
      </c>
      <c r="B283" s="328"/>
      <c r="C283" s="289"/>
      <c r="D283" s="315"/>
      <c r="E283" s="289"/>
      <c r="F283" s="289"/>
      <c r="G283" s="289"/>
      <c r="H283" s="125">
        <v>0.02</v>
      </c>
    </row>
    <row r="284" spans="1:8" x14ac:dyDescent="0.25">
      <c r="A284" s="94" t="s">
        <v>102</v>
      </c>
      <c r="B284" s="290"/>
      <c r="C284" s="290"/>
      <c r="D284" s="290"/>
      <c r="E284" s="290"/>
      <c r="F284" s="290"/>
      <c r="G284" s="290"/>
      <c r="H284" s="185" t="e">
        <f>H282-H283</f>
        <v>#DIV/0!</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26" t="s">
        <v>1</v>
      </c>
      <c r="C288" s="427"/>
      <c r="D288" s="427"/>
      <c r="E288" s="428"/>
      <c r="F288" s="389" t="s">
        <v>146</v>
      </c>
      <c r="G288" s="390"/>
    </row>
    <row r="289" spans="1:8" ht="15" x14ac:dyDescent="0.25">
      <c r="A289" s="59"/>
      <c r="B289" s="97">
        <v>0</v>
      </c>
      <c r="C289" s="40">
        <v>1</v>
      </c>
      <c r="D289" s="38">
        <v>2</v>
      </c>
      <c r="E289" s="22" t="s">
        <v>2</v>
      </c>
      <c r="F289" s="22" t="s">
        <v>147</v>
      </c>
      <c r="G289" s="22" t="s">
        <v>145</v>
      </c>
      <c r="H289" s="23" t="s">
        <v>3</v>
      </c>
    </row>
    <row r="290" spans="1:8" ht="16.5" x14ac:dyDescent="0.3">
      <c r="A290" s="187" t="s">
        <v>50</v>
      </c>
      <c r="B290" s="51"/>
      <c r="C290" s="51"/>
      <c r="D290" s="51"/>
      <c r="E290" s="51" t="s">
        <v>163</v>
      </c>
      <c r="F290" s="133"/>
      <c r="G290" s="133"/>
      <c r="H290" s="137"/>
    </row>
    <row r="291" spans="1:8" ht="16.5" x14ac:dyDescent="0.3">
      <c r="A291" s="187" t="s">
        <v>51</v>
      </c>
      <c r="B291" s="51"/>
      <c r="C291" s="51"/>
      <c r="D291" s="51"/>
      <c r="E291" s="51" t="s">
        <v>163</v>
      </c>
      <c r="F291" s="133"/>
      <c r="G291" s="133"/>
      <c r="H291" s="137"/>
    </row>
    <row r="292" spans="1:8" ht="16.5" x14ac:dyDescent="0.3">
      <c r="A292" s="186" t="s">
        <v>52</v>
      </c>
      <c r="B292" s="51"/>
      <c r="C292" s="51"/>
      <c r="D292" s="51"/>
      <c r="E292" s="51" t="s">
        <v>163</v>
      </c>
      <c r="F292" s="133"/>
      <c r="G292" s="133"/>
      <c r="H292" s="205"/>
    </row>
    <row r="293" spans="1:8" ht="16.5" x14ac:dyDescent="0.3">
      <c r="A293" s="186" t="s">
        <v>138</v>
      </c>
      <c r="B293" s="51"/>
      <c r="C293" s="51"/>
      <c r="D293" s="51"/>
      <c r="E293" s="51" t="s">
        <v>163</v>
      </c>
      <c r="F293" s="133"/>
      <c r="G293" s="133"/>
      <c r="H293" s="205"/>
    </row>
    <row r="294" spans="1:8" ht="16.5" x14ac:dyDescent="0.3">
      <c r="A294" s="187" t="s">
        <v>53</v>
      </c>
      <c r="B294" s="51"/>
      <c r="C294" s="51"/>
      <c r="D294" s="51"/>
      <c r="E294" s="51" t="s">
        <v>163</v>
      </c>
      <c r="F294" s="133"/>
      <c r="G294" s="133"/>
      <c r="H294" s="137"/>
    </row>
    <row r="295" spans="1:8" ht="34.5" customHeight="1" x14ac:dyDescent="0.3">
      <c r="A295" s="188" t="s">
        <v>139</v>
      </c>
      <c r="B295" s="51"/>
      <c r="C295" s="51"/>
      <c r="D295" s="51"/>
      <c r="E295" s="51" t="s">
        <v>163</v>
      </c>
      <c r="F295" s="133"/>
      <c r="G295" s="133"/>
      <c r="H295" s="363"/>
    </row>
    <row r="296" spans="1:8" x14ac:dyDescent="0.25">
      <c r="A296" s="3" t="s">
        <v>4</v>
      </c>
      <c r="B296" s="44"/>
      <c r="C296" s="44"/>
      <c r="D296" s="44"/>
      <c r="E296" s="44"/>
      <c r="F296" s="44"/>
      <c r="G296" s="44"/>
      <c r="H296" s="8">
        <f>SUM(B290:D295)</f>
        <v>0</v>
      </c>
    </row>
    <row r="297" spans="1:8" x14ac:dyDescent="0.25">
      <c r="A297" s="391" t="s">
        <v>5</v>
      </c>
      <c r="B297" s="392"/>
      <c r="C297" s="392"/>
      <c r="D297" s="392"/>
      <c r="E297" s="392"/>
      <c r="F297" s="392"/>
      <c r="G297" s="393"/>
      <c r="H297" s="34" t="e">
        <f>H296/(COUNT(B290:E295)*2)</f>
        <v>#DIV/0!</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t="e">
        <f>SUM(H296)/(COUNT(B290:E295)*2)</f>
        <v>#DIV/0!</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t="e">
        <f>H299-H300</f>
        <v>#DIV/0!</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359"/>
      <c r="F306" s="376" t="s">
        <v>146</v>
      </c>
      <c r="G306" s="377"/>
    </row>
    <row r="307" spans="1:8" ht="15" x14ac:dyDescent="0.25">
      <c r="A307" s="59"/>
      <c r="B307" s="227">
        <v>0</v>
      </c>
      <c r="C307" s="228">
        <v>1</v>
      </c>
      <c r="D307" s="229">
        <v>2</v>
      </c>
      <c r="E307" s="358" t="s">
        <v>2</v>
      </c>
      <c r="F307" s="130" t="s">
        <v>147</v>
      </c>
      <c r="G307" s="130" t="s">
        <v>145</v>
      </c>
      <c r="H307" s="23" t="s">
        <v>3</v>
      </c>
    </row>
    <row r="308" spans="1:8" x14ac:dyDescent="0.25">
      <c r="A308" s="186" t="s">
        <v>231</v>
      </c>
      <c r="B308" s="231"/>
      <c r="C308" s="241"/>
      <c r="D308" s="241"/>
      <c r="E308" s="255" t="s">
        <v>163</v>
      </c>
      <c r="F308" s="354"/>
      <c r="G308" s="354"/>
      <c r="H308" s="201"/>
    </row>
    <row r="309" spans="1:8" x14ac:dyDescent="0.25">
      <c r="A309" s="186" t="s">
        <v>268</v>
      </c>
      <c r="B309" s="241"/>
      <c r="C309" s="241"/>
      <c r="D309" s="241"/>
      <c r="E309" s="255" t="s">
        <v>163</v>
      </c>
      <c r="F309" s="354"/>
      <c r="G309" s="354"/>
      <c r="H309" s="201"/>
    </row>
    <row r="310" spans="1:8" x14ac:dyDescent="0.25">
      <c r="A310" s="186" t="s">
        <v>233</v>
      </c>
      <c r="B310" s="241"/>
      <c r="C310" s="241"/>
      <c r="D310" s="241"/>
      <c r="E310" s="255" t="s">
        <v>163</v>
      </c>
      <c r="F310" s="354"/>
      <c r="G310" s="354"/>
      <c r="H310" s="201"/>
    </row>
    <row r="311" spans="1:8" ht="13.5" customHeight="1" x14ac:dyDescent="0.25">
      <c r="A311" s="186" t="s">
        <v>234</v>
      </c>
      <c r="B311" s="231"/>
      <c r="C311" s="241"/>
      <c r="D311" s="241"/>
      <c r="E311" s="255" t="s">
        <v>163</v>
      </c>
      <c r="F311" s="354"/>
      <c r="G311" s="354"/>
      <c r="H311" s="201"/>
    </row>
    <row r="312" spans="1:8" x14ac:dyDescent="0.25">
      <c r="A312" s="186" t="s">
        <v>235</v>
      </c>
      <c r="B312" s="231"/>
      <c r="C312" s="241"/>
      <c r="D312" s="241"/>
      <c r="E312" s="255" t="s">
        <v>163</v>
      </c>
      <c r="F312" s="354"/>
      <c r="G312" s="354"/>
      <c r="H312" s="137"/>
    </row>
    <row r="313" spans="1:8" x14ac:dyDescent="0.25">
      <c r="A313" s="186" t="s">
        <v>265</v>
      </c>
      <c r="B313" s="231"/>
      <c r="C313" s="241"/>
      <c r="D313" s="241"/>
      <c r="E313" s="255" t="s">
        <v>163</v>
      </c>
      <c r="F313" s="354"/>
      <c r="G313" s="354"/>
      <c r="H313" s="137"/>
    </row>
    <row r="314" spans="1:8" x14ac:dyDescent="0.25">
      <c r="A314" s="215" t="s">
        <v>203</v>
      </c>
      <c r="B314" s="231"/>
      <c r="C314" s="241"/>
      <c r="D314" s="241"/>
      <c r="E314" s="255" t="s">
        <v>163</v>
      </c>
      <c r="F314" s="354"/>
      <c r="G314" s="354"/>
      <c r="H314" s="137"/>
    </row>
    <row r="315" spans="1:8" ht="13.5" customHeight="1" x14ac:dyDescent="0.25">
      <c r="A315" s="188" t="s">
        <v>204</v>
      </c>
      <c r="B315" s="241"/>
      <c r="C315" s="241"/>
      <c r="D315" s="241"/>
      <c r="E315" s="255" t="s">
        <v>163</v>
      </c>
      <c r="F315" s="354"/>
      <c r="G315" s="354"/>
      <c r="H315" s="137"/>
    </row>
    <row r="316" spans="1:8" ht="16.5" x14ac:dyDescent="0.3">
      <c r="A316" s="186" t="s">
        <v>230</v>
      </c>
      <c r="B316" s="51"/>
      <c r="C316" s="241"/>
      <c r="D316" s="51"/>
      <c r="E316" s="255" t="s">
        <v>163</v>
      </c>
      <c r="F316" s="133"/>
      <c r="G316" s="341"/>
      <c r="H316" s="137"/>
    </row>
    <row r="317" spans="1:8" ht="16.5" customHeight="1" x14ac:dyDescent="0.3">
      <c r="A317" s="215" t="s">
        <v>205</v>
      </c>
      <c r="B317" s="51"/>
      <c r="C317" s="241"/>
      <c r="D317" s="51"/>
      <c r="E317" s="255" t="s">
        <v>163</v>
      </c>
      <c r="F317" s="133"/>
      <c r="G317" s="341"/>
      <c r="H317" s="201"/>
    </row>
    <row r="318" spans="1:8" ht="16.5" x14ac:dyDescent="0.3">
      <c r="A318" s="232" t="s">
        <v>206</v>
      </c>
      <c r="B318" s="51"/>
      <c r="C318" s="241"/>
      <c r="D318" s="51"/>
      <c r="E318" s="255" t="s">
        <v>163</v>
      </c>
      <c r="F318" s="133"/>
      <c r="G318" s="133"/>
      <c r="H318" s="137"/>
    </row>
    <row r="319" spans="1:8" x14ac:dyDescent="0.25">
      <c r="A319" s="3" t="s">
        <v>4</v>
      </c>
      <c r="B319" s="255"/>
      <c r="C319" s="255"/>
      <c r="D319" s="255"/>
      <c r="E319" s="255"/>
      <c r="F319" s="255"/>
      <c r="G319" s="255"/>
      <c r="H319" s="8">
        <f>SUM(B308:D318)</f>
        <v>0</v>
      </c>
    </row>
    <row r="320" spans="1:8" x14ac:dyDescent="0.25">
      <c r="A320" s="74" t="s">
        <v>5</v>
      </c>
      <c r="B320" s="288"/>
      <c r="C320" s="288"/>
      <c r="D320" s="288"/>
      <c r="E320" s="288"/>
      <c r="F320" s="288"/>
      <c r="G320" s="288"/>
      <c r="H320" s="239" t="e">
        <f>H319/(COUNT(B308:E318)*2)</f>
        <v>#DIV/0!</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82" t="s">
        <v>146</v>
      </c>
      <c r="G324" s="382"/>
    </row>
    <row r="325" spans="1:8" ht="15" x14ac:dyDescent="0.25">
      <c r="A325" s="59"/>
      <c r="B325" s="227">
        <v>0</v>
      </c>
      <c r="C325" s="228">
        <v>1</v>
      </c>
      <c r="D325" s="229">
        <v>2</v>
      </c>
      <c r="E325" s="358" t="s">
        <v>2</v>
      </c>
      <c r="F325" s="130" t="s">
        <v>147</v>
      </c>
      <c r="G325" s="130" t="s">
        <v>302</v>
      </c>
      <c r="H325" s="23" t="s">
        <v>3</v>
      </c>
    </row>
    <row r="326" spans="1:8" ht="13.5" customHeight="1" x14ac:dyDescent="0.25">
      <c r="A326" s="186" t="s">
        <v>237</v>
      </c>
      <c r="B326" s="231"/>
      <c r="C326" s="241"/>
      <c r="D326" s="241"/>
      <c r="E326" s="255" t="s">
        <v>163</v>
      </c>
      <c r="F326" s="354"/>
      <c r="G326" s="354"/>
      <c r="H326" s="137"/>
    </row>
    <row r="327" spans="1:8" x14ac:dyDescent="0.25">
      <c r="A327" s="186" t="s">
        <v>238</v>
      </c>
      <c r="B327" s="231"/>
      <c r="C327" s="241"/>
      <c r="D327" s="241"/>
      <c r="E327" s="255" t="s">
        <v>163</v>
      </c>
      <c r="F327" s="354"/>
      <c r="G327" s="354"/>
      <c r="H327" s="137"/>
    </row>
    <row r="328" spans="1:8" x14ac:dyDescent="0.25">
      <c r="A328" s="186" t="s">
        <v>239</v>
      </c>
      <c r="B328" s="231"/>
      <c r="C328" s="241"/>
      <c r="D328" s="241"/>
      <c r="E328" s="255" t="s">
        <v>163</v>
      </c>
      <c r="F328" s="354"/>
      <c r="G328" s="354"/>
      <c r="H328" s="137"/>
    </row>
    <row r="329" spans="1:8" ht="13.5" customHeight="1" x14ac:dyDescent="0.25">
      <c r="A329" s="186" t="s">
        <v>269</v>
      </c>
      <c r="B329" s="231"/>
      <c r="C329" s="241"/>
      <c r="D329" s="241"/>
      <c r="E329" s="255" t="s">
        <v>163</v>
      </c>
      <c r="F329" s="354"/>
      <c r="G329" s="354"/>
      <c r="H329" s="137"/>
    </row>
    <row r="330" spans="1:8" ht="13.5" customHeight="1" x14ac:dyDescent="0.25">
      <c r="A330" s="215" t="s">
        <v>203</v>
      </c>
      <c r="B330" s="231"/>
      <c r="C330" s="241"/>
      <c r="D330" s="241"/>
      <c r="E330" s="255" t="s">
        <v>163</v>
      </c>
      <c r="F330" s="354"/>
      <c r="G330" s="354"/>
      <c r="H330" s="272"/>
    </row>
    <row r="331" spans="1:8" ht="13.5" customHeight="1" x14ac:dyDescent="0.25">
      <c r="A331" s="188" t="s">
        <v>241</v>
      </c>
      <c r="B331" s="241"/>
      <c r="C331" s="241"/>
      <c r="D331" s="241"/>
      <c r="E331" s="255" t="s">
        <v>163</v>
      </c>
      <c r="F331" s="354"/>
      <c r="G331" s="354"/>
      <c r="H331" s="205"/>
    </row>
    <row r="332" spans="1:8" ht="15" customHeight="1" x14ac:dyDescent="0.3">
      <c r="A332" s="187" t="s">
        <v>242</v>
      </c>
      <c r="B332" s="51"/>
      <c r="C332" s="241"/>
      <c r="D332" s="51"/>
      <c r="E332" s="255" t="s">
        <v>163</v>
      </c>
      <c r="F332" s="133"/>
      <c r="G332" s="133"/>
      <c r="H332" s="205"/>
    </row>
    <row r="333" spans="1:8" ht="16.5" x14ac:dyDescent="0.3">
      <c r="A333" s="186" t="s">
        <v>244</v>
      </c>
      <c r="B333" s="51"/>
      <c r="C333" s="241"/>
      <c r="D333" s="51"/>
      <c r="E333" s="255" t="s">
        <v>163</v>
      </c>
      <c r="F333" s="133"/>
      <c r="G333" s="133"/>
      <c r="H333" s="205"/>
    </row>
    <row r="334" spans="1:8" ht="16.5" x14ac:dyDescent="0.3">
      <c r="A334" s="186" t="s">
        <v>263</v>
      </c>
      <c r="B334" s="51"/>
      <c r="C334" s="241"/>
      <c r="D334" s="51"/>
      <c r="E334" s="255" t="s">
        <v>163</v>
      </c>
      <c r="F334" s="133"/>
      <c r="G334" s="133"/>
      <c r="H334" s="205"/>
    </row>
    <row r="335" spans="1:8" ht="16.5" x14ac:dyDescent="0.3">
      <c r="A335" s="215" t="s">
        <v>266</v>
      </c>
      <c r="B335" s="306"/>
      <c r="C335" s="241"/>
      <c r="D335" s="51"/>
      <c r="E335" s="255" t="s">
        <v>163</v>
      </c>
      <c r="F335" s="133"/>
      <c r="G335" s="133"/>
      <c r="H335" s="205"/>
    </row>
    <row r="336" spans="1:8" ht="16.5" x14ac:dyDescent="0.3">
      <c r="A336" s="215" t="s">
        <v>245</v>
      </c>
      <c r="B336" s="51"/>
      <c r="C336" s="241"/>
      <c r="D336" s="51"/>
      <c r="E336" s="255" t="s">
        <v>163</v>
      </c>
      <c r="F336" s="133"/>
      <c r="G336" s="133"/>
      <c r="H336" s="205"/>
    </row>
    <row r="337" spans="1:8" ht="16.5" x14ac:dyDescent="0.3">
      <c r="A337" s="233" t="s">
        <v>251</v>
      </c>
      <c r="B337" s="51"/>
      <c r="C337" s="241"/>
      <c r="D337" s="51"/>
      <c r="E337" s="255" t="s">
        <v>163</v>
      </c>
      <c r="F337" s="133"/>
      <c r="G337" s="133"/>
      <c r="H337" s="205"/>
    </row>
    <row r="338" spans="1:8" ht="16.5" x14ac:dyDescent="0.3">
      <c r="A338" s="232" t="s">
        <v>206</v>
      </c>
      <c r="B338" s="51"/>
      <c r="C338" s="241"/>
      <c r="D338" s="51"/>
      <c r="E338" s="255" t="s">
        <v>163</v>
      </c>
      <c r="F338" s="133"/>
      <c r="G338" s="133"/>
      <c r="H338" s="205"/>
    </row>
    <row r="339" spans="1:8" x14ac:dyDescent="0.25">
      <c r="A339" s="3" t="s">
        <v>4</v>
      </c>
      <c r="B339" s="255"/>
      <c r="C339" s="255"/>
      <c r="D339" s="255"/>
      <c r="E339" s="255"/>
      <c r="F339" s="255"/>
      <c r="G339" s="255"/>
      <c r="H339" s="8">
        <f>SUM(B326:D338)</f>
        <v>0</v>
      </c>
    </row>
    <row r="340" spans="1:8" x14ac:dyDescent="0.25">
      <c r="A340" s="360" t="s">
        <v>5</v>
      </c>
      <c r="B340" s="45"/>
      <c r="C340" s="45"/>
      <c r="D340" s="45"/>
      <c r="E340" s="45"/>
      <c r="F340" s="45"/>
      <c r="G340" s="45"/>
      <c r="H340" s="81" t="e">
        <f>H339/(COUNT(B326:E338)*2)</f>
        <v>#DIV/0!</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82" t="s">
        <v>146</v>
      </c>
      <c r="G344" s="382"/>
    </row>
    <row r="345" spans="1:8" ht="15" x14ac:dyDescent="0.25">
      <c r="A345" s="59"/>
      <c r="B345" s="227">
        <v>0</v>
      </c>
      <c r="C345" s="228">
        <v>1</v>
      </c>
      <c r="D345" s="229">
        <v>2</v>
      </c>
      <c r="E345" s="358" t="s">
        <v>2</v>
      </c>
      <c r="F345" s="130" t="s">
        <v>147</v>
      </c>
      <c r="G345" s="130" t="s">
        <v>145</v>
      </c>
      <c r="H345" s="23" t="s">
        <v>3</v>
      </c>
    </row>
    <row r="346" spans="1:8" x14ac:dyDescent="0.25">
      <c r="A346" s="186" t="s">
        <v>247</v>
      </c>
      <c r="B346" s="241"/>
      <c r="C346" s="241"/>
      <c r="D346" s="241"/>
      <c r="E346" s="255" t="s">
        <v>163</v>
      </c>
      <c r="F346" s="354"/>
      <c r="G346" s="354"/>
      <c r="H346" s="205"/>
    </row>
    <row r="347" spans="1:8" x14ac:dyDescent="0.25">
      <c r="A347" s="186" t="s">
        <v>248</v>
      </c>
      <c r="B347" s="231"/>
      <c r="C347" s="241"/>
      <c r="D347" s="241"/>
      <c r="E347" s="255" t="s">
        <v>163</v>
      </c>
      <c r="F347" s="354"/>
      <c r="G347" s="354"/>
      <c r="H347" s="205"/>
    </row>
    <row r="348" spans="1:8" x14ac:dyDescent="0.25">
      <c r="A348" s="187" t="s">
        <v>249</v>
      </c>
      <c r="B348" s="231"/>
      <c r="C348" s="241"/>
      <c r="D348" s="241"/>
      <c r="E348" s="255" t="s">
        <v>163</v>
      </c>
      <c r="F348" s="354"/>
      <c r="G348" s="354"/>
      <c r="H348" s="205"/>
    </row>
    <row r="349" spans="1:8" x14ac:dyDescent="0.25">
      <c r="A349" s="187" t="s">
        <v>264</v>
      </c>
      <c r="B349" s="241"/>
      <c r="C349" s="241"/>
      <c r="D349" s="241"/>
      <c r="E349" s="255" t="s">
        <v>163</v>
      </c>
      <c r="F349" s="354"/>
      <c r="G349" s="354"/>
      <c r="H349" s="205"/>
    </row>
    <row r="350" spans="1:8" x14ac:dyDescent="0.25">
      <c r="A350" s="186" t="s">
        <v>243</v>
      </c>
      <c r="B350" s="231"/>
      <c r="C350" s="241"/>
      <c r="D350" s="241"/>
      <c r="E350" s="255" t="s">
        <v>163</v>
      </c>
      <c r="F350" s="354"/>
      <c r="G350" s="354"/>
      <c r="H350" s="205"/>
    </row>
    <row r="351" spans="1:8" x14ac:dyDescent="0.25">
      <c r="A351" s="3" t="s">
        <v>4</v>
      </c>
      <c r="B351" s="255"/>
      <c r="C351" s="255"/>
      <c r="D351" s="255"/>
      <c r="E351" s="255"/>
      <c r="F351" s="255"/>
      <c r="G351" s="255"/>
      <c r="H351" s="8">
        <f>SUM(B346:D350)</f>
        <v>0</v>
      </c>
    </row>
    <row r="352" spans="1:8" x14ac:dyDescent="0.25">
      <c r="A352" s="360" t="s">
        <v>5</v>
      </c>
      <c r="B352" s="45"/>
      <c r="C352" s="45"/>
      <c r="D352" s="45"/>
      <c r="E352" s="45"/>
      <c r="F352" s="45"/>
      <c r="G352" s="45"/>
      <c r="H352" s="81" t="e">
        <f>H351/(COUNT(B346:E350)*2)</f>
        <v>#DIV/0!</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359"/>
      <c r="F355" s="376" t="s">
        <v>146</v>
      </c>
      <c r="G355" s="377"/>
    </row>
    <row r="356" spans="1:8" ht="15" x14ac:dyDescent="0.25">
      <c r="A356" s="59"/>
      <c r="B356" s="227">
        <v>0</v>
      </c>
      <c r="C356" s="228">
        <v>1</v>
      </c>
      <c r="D356" s="229">
        <v>2</v>
      </c>
      <c r="E356" s="358" t="s">
        <v>2</v>
      </c>
      <c r="F356" s="130" t="s">
        <v>147</v>
      </c>
      <c r="G356" s="130" t="s">
        <v>145</v>
      </c>
      <c r="H356" s="23" t="s">
        <v>3</v>
      </c>
    </row>
    <row r="357" spans="1:8" x14ac:dyDescent="0.25">
      <c r="A357" s="187" t="s">
        <v>252</v>
      </c>
      <c r="B357" s="231"/>
      <c r="C357" s="241"/>
      <c r="D357" s="241"/>
      <c r="E357" s="255" t="s">
        <v>163</v>
      </c>
      <c r="F357" s="354"/>
      <c r="G357" s="354"/>
      <c r="H357" s="137"/>
    </row>
    <row r="358" spans="1:8" x14ac:dyDescent="0.25">
      <c r="A358" s="186" t="s">
        <v>253</v>
      </c>
      <c r="B358" s="231"/>
      <c r="C358" s="241"/>
      <c r="D358" s="241"/>
      <c r="E358" s="255" t="s">
        <v>163</v>
      </c>
      <c r="F358" s="354"/>
      <c r="G358" s="354"/>
      <c r="H358" s="205"/>
    </row>
    <row r="359" spans="1:8" x14ac:dyDescent="0.25">
      <c r="A359" s="186" t="s">
        <v>254</v>
      </c>
      <c r="B359" s="231"/>
      <c r="C359" s="241"/>
      <c r="D359" s="241"/>
      <c r="E359" s="255" t="s">
        <v>163</v>
      </c>
      <c r="F359" s="354"/>
      <c r="G359" s="354"/>
      <c r="H359" s="205"/>
    </row>
    <row r="360" spans="1:8" x14ac:dyDescent="0.25">
      <c r="A360" s="186" t="s">
        <v>255</v>
      </c>
      <c r="B360" s="231"/>
      <c r="C360" s="241"/>
      <c r="D360" s="241"/>
      <c r="E360" s="255" t="s">
        <v>163</v>
      </c>
      <c r="F360" s="354"/>
      <c r="G360" s="354"/>
      <c r="H360" s="137"/>
    </row>
    <row r="361" spans="1:8" ht="18" customHeight="1" x14ac:dyDescent="0.25">
      <c r="A361" s="187" t="s">
        <v>229</v>
      </c>
      <c r="B361" s="231"/>
      <c r="C361" s="241"/>
      <c r="D361" s="241"/>
      <c r="E361" s="255" t="s">
        <v>163</v>
      </c>
      <c r="F361" s="354"/>
      <c r="G361" s="354"/>
      <c r="H361" s="137"/>
    </row>
    <row r="362" spans="1:8" ht="16.5" customHeight="1" x14ac:dyDescent="0.25">
      <c r="A362" s="186" t="s">
        <v>256</v>
      </c>
      <c r="B362" s="231"/>
      <c r="C362" s="241"/>
      <c r="D362" s="241"/>
      <c r="E362" s="255" t="s">
        <v>163</v>
      </c>
      <c r="F362" s="354"/>
      <c r="G362" s="354"/>
      <c r="H362" s="205"/>
    </row>
    <row r="363" spans="1:8" x14ac:dyDescent="0.25">
      <c r="A363" s="187" t="s">
        <v>258</v>
      </c>
      <c r="B363" s="231"/>
      <c r="C363" s="241"/>
      <c r="D363" s="241"/>
      <c r="E363" s="255" t="s">
        <v>163</v>
      </c>
      <c r="F363" s="354"/>
      <c r="G363" s="354"/>
      <c r="H363" s="205"/>
    </row>
    <row r="364" spans="1:8" x14ac:dyDescent="0.25">
      <c r="A364" s="186" t="s">
        <v>259</v>
      </c>
      <c r="B364" s="231"/>
      <c r="C364" s="241"/>
      <c r="D364" s="241"/>
      <c r="E364" s="255" t="s">
        <v>163</v>
      </c>
      <c r="F364" s="354"/>
      <c r="G364" s="354"/>
      <c r="H364" s="137"/>
    </row>
    <row r="365" spans="1:8" x14ac:dyDescent="0.25">
      <c r="A365" s="186" t="s">
        <v>207</v>
      </c>
      <c r="B365" s="231"/>
      <c r="C365" s="241"/>
      <c r="D365" s="241"/>
      <c r="E365" s="255" t="s">
        <v>163</v>
      </c>
      <c r="F365" s="354"/>
      <c r="G365" s="354"/>
      <c r="H365" s="137"/>
    </row>
    <row r="366" spans="1:8" x14ac:dyDescent="0.25">
      <c r="A366" s="186" t="s">
        <v>260</v>
      </c>
      <c r="B366" s="231"/>
      <c r="C366" s="241"/>
      <c r="D366" s="241"/>
      <c r="E366" s="255" t="s">
        <v>163</v>
      </c>
      <c r="F366" s="354"/>
      <c r="G366" s="354"/>
      <c r="H366" s="363"/>
    </row>
    <row r="367" spans="1:8" x14ac:dyDescent="0.25">
      <c r="A367" s="186" t="s">
        <v>261</v>
      </c>
      <c r="B367" s="231"/>
      <c r="C367" s="241"/>
      <c r="D367" s="241"/>
      <c r="E367" s="255" t="s">
        <v>163</v>
      </c>
      <c r="F367" s="354"/>
      <c r="G367" s="354"/>
      <c r="H367" s="201"/>
    </row>
    <row r="368" spans="1:8" x14ac:dyDescent="0.25">
      <c r="A368" s="186" t="s">
        <v>300</v>
      </c>
      <c r="B368" s="231"/>
      <c r="C368" s="241"/>
      <c r="D368" s="241"/>
      <c r="E368" s="255" t="s">
        <v>163</v>
      </c>
      <c r="F368" s="354"/>
      <c r="G368" s="354"/>
      <c r="H368" s="201"/>
    </row>
    <row r="369" spans="1:8" x14ac:dyDescent="0.25">
      <c r="A369" s="187" t="s">
        <v>257</v>
      </c>
      <c r="B369" s="231"/>
      <c r="C369" s="241"/>
      <c r="D369" s="241"/>
      <c r="E369" s="255" t="s">
        <v>163</v>
      </c>
      <c r="F369" s="354"/>
      <c r="G369" s="354"/>
      <c r="H369" s="201"/>
    </row>
    <row r="370" spans="1:8" x14ac:dyDescent="0.25">
      <c r="A370" s="3" t="s">
        <v>4</v>
      </c>
      <c r="B370" s="255"/>
      <c r="C370" s="255"/>
      <c r="D370" s="255"/>
      <c r="E370" s="255"/>
      <c r="F370" s="255"/>
      <c r="G370" s="255"/>
      <c r="H370" s="8">
        <f>SUM(B357:D369)</f>
        <v>0</v>
      </c>
    </row>
    <row r="371" spans="1:8" x14ac:dyDescent="0.25">
      <c r="A371" s="360" t="s">
        <v>5</v>
      </c>
      <c r="B371" s="45"/>
      <c r="C371" s="45"/>
      <c r="D371" s="45"/>
      <c r="E371" s="45"/>
      <c r="F371" s="45"/>
      <c r="G371" s="45"/>
      <c r="H371" s="81" t="e">
        <f>H370/(COUNT(B357:E369)*2)</f>
        <v>#DIV/0!</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412"/>
      <c r="C374" s="413"/>
      <c r="D374" s="413"/>
      <c r="E374" s="413"/>
      <c r="F374" s="413"/>
      <c r="G374" s="414"/>
      <c r="H374" s="184" t="e">
        <f>SUM(H370,H351,H339,H319)/(COUNT(B308:E318,B326:E338,B346:E350,B357:E369)*2)</f>
        <v>#DIV/0!</v>
      </c>
    </row>
    <row r="375" spans="1:8" x14ac:dyDescent="0.25">
      <c r="A375" s="85" t="s">
        <v>100</v>
      </c>
      <c r="B375" s="328"/>
      <c r="C375" s="289"/>
      <c r="D375" s="315"/>
      <c r="E375" s="289"/>
      <c r="F375" s="289"/>
      <c r="G375" s="289"/>
      <c r="H375" s="125">
        <v>0.01</v>
      </c>
    </row>
    <row r="376" spans="1:8" x14ac:dyDescent="0.25">
      <c r="A376" s="94" t="s">
        <v>102</v>
      </c>
      <c r="B376" s="290"/>
      <c r="C376" s="290"/>
      <c r="D376" s="290"/>
      <c r="E376" s="290"/>
      <c r="F376" s="290"/>
      <c r="G376" s="290"/>
      <c r="H376" s="185" t="e">
        <f>H374-H375</f>
        <v>#DIV/0!</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t="e">
        <f>SUM(H78,H89,H106,H115,H123,H131,H139,H148,H158,H183,H195,H207,H216,H243,H258,H271,H279,H296,H319,H339,H351,H370)/(COUNT(B74:E77,B83:E88,B96:E105,B112:E114,B121:E122,B129:E130,B137:E138,B144:E147,B154:E157,B172:E182,B189:E194,B201:E206,B214:E215,B229:E242,B249:E257,B264:E270,B277:E278,B290:E295,B308:E318,B326:E338,B346:E350,B357:E369)*2)</f>
        <v>#DIV/0!</v>
      </c>
    </row>
    <row r="380" spans="1:8" x14ac:dyDescent="0.25">
      <c r="A380" s="103" t="s">
        <v>129</v>
      </c>
      <c r="B380" s="329"/>
      <c r="C380" s="295"/>
      <c r="D380" s="295"/>
      <c r="E380" s="295"/>
      <c r="F380" s="295"/>
      <c r="G380" s="295"/>
      <c r="H380" s="126">
        <v>0</v>
      </c>
    </row>
    <row r="381" spans="1:8" x14ac:dyDescent="0.25">
      <c r="A381" s="103" t="s">
        <v>102</v>
      </c>
      <c r="B381" s="330"/>
      <c r="C381" s="296"/>
      <c r="D381" s="296"/>
      <c r="E381" s="296"/>
      <c r="F381" s="296"/>
      <c r="G381" s="296"/>
      <c r="H381" s="126" t="e">
        <f>H379-H380</f>
        <v>#DIV/0!</v>
      </c>
    </row>
    <row r="382" spans="1:8" ht="17.25" x14ac:dyDescent="0.25">
      <c r="A382" s="173"/>
      <c r="B382" s="250"/>
      <c r="C382" s="324"/>
      <c r="D382" s="250"/>
      <c r="E382" s="250"/>
      <c r="F382" s="250"/>
      <c r="G382" s="250"/>
      <c r="H382" s="37"/>
    </row>
    <row r="383" spans="1:8" ht="17.25" x14ac:dyDescent="0.25">
      <c r="A383" s="172"/>
      <c r="B383" s="250"/>
      <c r="C383" s="250"/>
      <c r="D383" s="250"/>
      <c r="E383" s="415" t="s">
        <v>103</v>
      </c>
      <c r="F383" s="416"/>
      <c r="G383" s="416"/>
      <c r="H383" s="417"/>
    </row>
    <row r="384" spans="1:8" x14ac:dyDescent="0.25">
      <c r="A384" s="418" t="s">
        <v>140</v>
      </c>
      <c r="B384" s="250"/>
      <c r="C384" s="250"/>
      <c r="D384" s="250"/>
      <c r="E384" s="297" t="s">
        <v>104</v>
      </c>
      <c r="F384" s="297"/>
      <c r="G384" s="297"/>
      <c r="H384" s="179" t="s">
        <v>105</v>
      </c>
    </row>
    <row r="385" spans="1:8" x14ac:dyDescent="0.25">
      <c r="A385" s="418"/>
      <c r="B385" s="250"/>
      <c r="C385" s="250"/>
      <c r="D385" s="250"/>
      <c r="E385" s="298" t="s">
        <v>106</v>
      </c>
      <c r="F385" s="298"/>
      <c r="G385" s="298"/>
      <c r="H385" s="181" t="s">
        <v>107</v>
      </c>
    </row>
    <row r="386" spans="1:8" x14ac:dyDescent="0.25">
      <c r="A386" s="41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419" t="s">
        <v>110</v>
      </c>
      <c r="B389" s="420"/>
      <c r="C389" s="420"/>
      <c r="D389" s="420"/>
      <c r="E389" s="420"/>
      <c r="F389" s="420"/>
      <c r="G389" s="420"/>
      <c r="H389" s="420"/>
    </row>
    <row r="391" spans="1:8" ht="15" x14ac:dyDescent="0.25">
      <c r="A391" s="397" t="s">
        <v>111</v>
      </c>
      <c r="B391" s="398"/>
      <c r="C391" s="398"/>
      <c r="D391" s="398"/>
      <c r="E391" s="398"/>
      <c r="F391" s="398"/>
      <c r="G391" s="398"/>
      <c r="H391" s="399"/>
    </row>
    <row r="392" spans="1:8" ht="17.25" x14ac:dyDescent="0.25">
      <c r="A392" s="394" t="s">
        <v>112</v>
      </c>
      <c r="B392" s="395"/>
      <c r="C392" s="395"/>
      <c r="D392" s="395"/>
      <c r="E392" s="395"/>
      <c r="F392" s="395"/>
      <c r="G392" s="395"/>
      <c r="H392" s="396"/>
    </row>
    <row r="393" spans="1:8" x14ac:dyDescent="0.25">
      <c r="A393" s="1"/>
      <c r="B393" s="299"/>
      <c r="C393" s="325"/>
      <c r="D393" s="299"/>
      <c r="E393" s="299"/>
      <c r="F393" s="299"/>
      <c r="G393" s="299"/>
      <c r="H393" s="182"/>
    </row>
    <row r="394" spans="1:8" ht="15" x14ac:dyDescent="0.25">
      <c r="A394" s="397" t="s">
        <v>113</v>
      </c>
      <c r="B394" s="398"/>
      <c r="C394" s="398"/>
      <c r="D394" s="398"/>
      <c r="E394" s="398"/>
      <c r="F394" s="398"/>
      <c r="G394" s="398"/>
      <c r="H394" s="399"/>
    </row>
    <row r="395" spans="1:8" ht="17.25" x14ac:dyDescent="0.25">
      <c r="A395" s="394" t="s">
        <v>11</v>
      </c>
      <c r="B395" s="395"/>
      <c r="C395" s="395"/>
      <c r="D395" s="395"/>
      <c r="E395" s="395"/>
      <c r="F395" s="395"/>
      <c r="G395" s="395"/>
      <c r="H395" s="396"/>
    </row>
    <row r="396" spans="1:8" ht="17.25" x14ac:dyDescent="0.25">
      <c r="A396" s="36"/>
      <c r="B396" s="300"/>
      <c r="C396" s="300"/>
      <c r="D396" s="300"/>
      <c r="E396" s="300"/>
      <c r="F396" s="300"/>
      <c r="G396" s="300"/>
      <c r="H396" s="4"/>
    </row>
    <row r="397" spans="1:8" ht="15" x14ac:dyDescent="0.25">
      <c r="A397" s="406" t="s">
        <v>114</v>
      </c>
      <c r="B397" s="407"/>
      <c r="C397" s="407"/>
      <c r="D397" s="407"/>
      <c r="E397" s="407"/>
      <c r="F397" s="407"/>
      <c r="G397" s="407"/>
      <c r="H397" s="408"/>
    </row>
    <row r="398" spans="1:8" ht="17.25" x14ac:dyDescent="0.25">
      <c r="A398" s="409" t="s">
        <v>10</v>
      </c>
      <c r="B398" s="410"/>
      <c r="C398" s="410"/>
      <c r="D398" s="410"/>
      <c r="E398" s="410"/>
      <c r="F398" s="410"/>
      <c r="G398" s="410"/>
      <c r="H398" s="411"/>
    </row>
    <row r="399" spans="1:8" ht="17.25" x14ac:dyDescent="0.25">
      <c r="A399" s="36"/>
      <c r="B399" s="300"/>
      <c r="C399" s="300"/>
      <c r="D399" s="300"/>
      <c r="E399" s="300"/>
      <c r="F399" s="300"/>
      <c r="G399" s="300"/>
      <c r="H399" s="4"/>
    </row>
    <row r="400" spans="1:8" ht="15" x14ac:dyDescent="0.25">
      <c r="A400" s="397" t="s">
        <v>115</v>
      </c>
      <c r="B400" s="398"/>
      <c r="C400" s="398"/>
      <c r="D400" s="398"/>
      <c r="E400" s="398"/>
      <c r="F400" s="398"/>
      <c r="G400" s="398"/>
      <c r="H400" s="399"/>
    </row>
    <row r="401" spans="1:8" ht="17.25" customHeight="1" x14ac:dyDescent="0.25">
      <c r="A401" s="436" t="s">
        <v>290</v>
      </c>
      <c r="B401" s="398"/>
      <c r="C401" s="398"/>
      <c r="D401" s="398"/>
      <c r="E401" s="398"/>
      <c r="F401" s="398"/>
      <c r="G401" s="398"/>
      <c r="H401" s="399"/>
    </row>
    <row r="402" spans="1:8" ht="17.25" x14ac:dyDescent="0.25">
      <c r="A402" s="36"/>
      <c r="B402" s="300"/>
      <c r="C402" s="300"/>
      <c r="D402" s="300"/>
      <c r="E402" s="300"/>
      <c r="F402" s="300"/>
      <c r="G402" s="300"/>
      <c r="H402" s="95"/>
    </row>
    <row r="403" spans="1:8" ht="15" x14ac:dyDescent="0.25">
      <c r="A403" s="400" t="s">
        <v>116</v>
      </c>
      <c r="B403" s="401"/>
      <c r="C403" s="401"/>
      <c r="D403" s="401"/>
      <c r="E403" s="401"/>
      <c r="F403" s="401"/>
      <c r="G403" s="401"/>
      <c r="H403" s="402"/>
    </row>
    <row r="404" spans="1:8" ht="17.25" x14ac:dyDescent="0.25">
      <c r="A404" s="403" t="s">
        <v>8</v>
      </c>
      <c r="B404" s="404"/>
      <c r="C404" s="404"/>
      <c r="D404" s="404"/>
      <c r="E404" s="404"/>
      <c r="F404" s="404"/>
      <c r="G404" s="404"/>
      <c r="H404" s="405"/>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sheetProtection algorithmName="SHA-512" hashValue="Ha3e4izUtglldkjqyBbMLee9wcpCiRijQ7upPzSGaOMZI4aB4lheZPwj7BY/rebIPMlUrXQNT3Z0V7AEXuI2aQ==" saltValue="limZt9bTGTBD+llIDpcztQ==" spinCount="100000" sheet="1" objects="1" scenarios="1"/>
  <mergeCells count="44">
    <mergeCell ref="F127:G127"/>
    <mergeCell ref="A8:I8"/>
    <mergeCell ref="A10:I10"/>
    <mergeCell ref="A11:I11"/>
    <mergeCell ref="B14:E14"/>
    <mergeCell ref="B15:E15"/>
    <mergeCell ref="A19:I19"/>
    <mergeCell ref="F72:G72"/>
    <mergeCell ref="F81:G81"/>
    <mergeCell ref="F94:G94"/>
    <mergeCell ref="F110:G110"/>
    <mergeCell ref="F119:G119"/>
    <mergeCell ref="B288:E288"/>
    <mergeCell ref="F288:G288"/>
    <mergeCell ref="F135:G135"/>
    <mergeCell ref="F142:G142"/>
    <mergeCell ref="F152:G152"/>
    <mergeCell ref="F170:G170"/>
    <mergeCell ref="F187:G187"/>
    <mergeCell ref="F199:G199"/>
    <mergeCell ref="F212:G212"/>
    <mergeCell ref="F227:G227"/>
    <mergeCell ref="F247:G247"/>
    <mergeCell ref="F262:G262"/>
    <mergeCell ref="F275:G275"/>
    <mergeCell ref="A394:H394"/>
    <mergeCell ref="A297:G297"/>
    <mergeCell ref="F306:G306"/>
    <mergeCell ref="F324:G324"/>
    <mergeCell ref="F344:G344"/>
    <mergeCell ref="F355:G355"/>
    <mergeCell ref="B374:G374"/>
    <mergeCell ref="E383:H383"/>
    <mergeCell ref="A384:A386"/>
    <mergeCell ref="A389:H389"/>
    <mergeCell ref="A391:H391"/>
    <mergeCell ref="A392:H392"/>
    <mergeCell ref="A404:H404"/>
    <mergeCell ref="A395:H395"/>
    <mergeCell ref="A397:H397"/>
    <mergeCell ref="A398:H398"/>
    <mergeCell ref="A400:H400"/>
    <mergeCell ref="A401:H401"/>
    <mergeCell ref="A403:H403"/>
  </mergeCells>
  <pageMargins left="0.70866141732283472" right="0.70866141732283472" top="0.74803149606299213" bottom="0.74803149606299213" header="0.31496062992125984" footer="0.31496062992125984"/>
  <pageSetup paperSize="9" scale="46" fitToHeight="4" orientation="portrait" r:id="rId1"/>
  <rowBreaks count="3" manualBreakCount="3">
    <brk id="88" max="16383" man="1"/>
    <brk id="185" max="16383" man="1"/>
    <brk id="28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topLeftCell="A382" zoomScaleNormal="100" zoomScaleSheetLayoutView="100" workbookViewId="0">
      <selection activeCell="A403" sqref="A403:H403"/>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378" t="s">
        <v>164</v>
      </c>
      <c r="B8" s="378"/>
      <c r="C8" s="378"/>
      <c r="D8" s="378"/>
      <c r="E8" s="378"/>
      <c r="F8" s="378"/>
      <c r="G8" s="378"/>
      <c r="H8" s="378"/>
      <c r="I8" s="378"/>
    </row>
    <row r="9" spans="1:9" ht="15.75" customHeight="1" x14ac:dyDescent="0.5">
      <c r="A9" s="147"/>
      <c r="B9" s="276"/>
      <c r="C9" s="276"/>
      <c r="D9" s="309"/>
      <c r="E9" s="277"/>
      <c r="F9" s="277"/>
      <c r="G9" s="276"/>
      <c r="H9" s="147"/>
      <c r="I9" s="147"/>
    </row>
    <row r="10" spans="1:9" ht="25.5" x14ac:dyDescent="0.35">
      <c r="A10" s="378" t="s">
        <v>168</v>
      </c>
      <c r="B10" s="378"/>
      <c r="C10" s="378"/>
      <c r="D10" s="378"/>
      <c r="E10" s="378"/>
      <c r="F10" s="378"/>
      <c r="G10" s="378"/>
      <c r="H10" s="378"/>
      <c r="I10" s="378"/>
    </row>
    <row r="11" spans="1:9" ht="18" x14ac:dyDescent="0.25">
      <c r="A11" s="379"/>
      <c r="B11" s="380"/>
      <c r="C11" s="380"/>
      <c r="D11" s="380"/>
      <c r="E11" s="380"/>
      <c r="F11" s="380"/>
      <c r="G11" s="380"/>
      <c r="H11" s="380"/>
      <c r="I11" s="380"/>
    </row>
    <row r="12" spans="1:9" x14ac:dyDescent="0.25">
      <c r="A12" s="147"/>
      <c r="B12" s="276"/>
      <c r="C12" s="276"/>
      <c r="D12" s="276"/>
      <c r="E12" s="276"/>
      <c r="F12" s="276"/>
      <c r="G12" s="276"/>
      <c r="H12" s="147"/>
      <c r="I12" s="147"/>
    </row>
    <row r="13" spans="1:9" ht="15" x14ac:dyDescent="0.25">
      <c r="A13" s="195" t="s">
        <v>30</v>
      </c>
      <c r="B13" s="332" t="s">
        <v>270</v>
      </c>
      <c r="C13" s="278"/>
      <c r="D13" s="278"/>
      <c r="E13" s="278"/>
      <c r="F13" s="365"/>
      <c r="G13" s="364"/>
      <c r="H13" s="1"/>
    </row>
    <row r="14" spans="1:9" ht="15" x14ac:dyDescent="0.25">
      <c r="A14" s="195" t="s">
        <v>25</v>
      </c>
      <c r="B14" s="381"/>
      <c r="C14" s="381"/>
      <c r="D14" s="381"/>
      <c r="E14" s="381"/>
      <c r="F14" s="199"/>
      <c r="G14" s="364"/>
      <c r="H14" s="1"/>
    </row>
    <row r="15" spans="1:9" ht="15" x14ac:dyDescent="0.25">
      <c r="A15" s="195" t="s">
        <v>7</v>
      </c>
      <c r="B15" s="381"/>
      <c r="C15" s="381"/>
      <c r="D15" s="381"/>
      <c r="E15" s="381"/>
      <c r="F15" s="199"/>
      <c r="G15" s="364"/>
      <c r="H15" s="1"/>
    </row>
    <row r="16" spans="1:9" ht="15" x14ac:dyDescent="0.25">
      <c r="A16" s="195" t="s">
        <v>26</v>
      </c>
      <c r="B16" s="357"/>
      <c r="C16" s="279"/>
      <c r="D16" s="279"/>
      <c r="E16" s="279"/>
      <c r="F16" s="364"/>
      <c r="G16" s="364"/>
      <c r="H16" s="1"/>
    </row>
    <row r="17" spans="1:9" ht="15" x14ac:dyDescent="0.25">
      <c r="A17" s="195" t="s">
        <v>27</v>
      </c>
      <c r="B17" s="364" t="s">
        <v>287</v>
      </c>
      <c r="C17" s="364"/>
      <c r="D17" s="364"/>
      <c r="E17" s="364"/>
      <c r="F17" s="364"/>
      <c r="G17" s="364"/>
      <c r="H17" s="1"/>
    </row>
    <row r="18" spans="1:9" ht="15" x14ac:dyDescent="0.25">
      <c r="A18" s="147"/>
      <c r="B18" s="326"/>
      <c r="C18" s="280"/>
      <c r="D18" s="280"/>
      <c r="E18" s="280"/>
      <c r="F18" s="280"/>
      <c r="G18" s="280"/>
      <c r="H18" s="151"/>
      <c r="I18" s="147"/>
    </row>
    <row r="19" spans="1:9" ht="15" x14ac:dyDescent="0.25">
      <c r="A19" s="384" t="s">
        <v>288</v>
      </c>
      <c r="B19" s="385"/>
      <c r="C19" s="385"/>
      <c r="D19" s="385"/>
      <c r="E19" s="385"/>
      <c r="F19" s="385"/>
      <c r="G19" s="385"/>
      <c r="H19" s="385"/>
      <c r="I19" s="385"/>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t="e">
        <f>H381</f>
        <v>#DIV/0!</v>
      </c>
      <c r="B24" s="302" t="e">
        <f>100%-A24</f>
        <v>#DIV/0!</v>
      </c>
      <c r="C24" s="276"/>
      <c r="D24" s="302" t="e">
        <f>H163</f>
        <v>#DIV/0!</v>
      </c>
      <c r="E24" s="302" t="e">
        <f>100%-D24</f>
        <v>#DIV/0!</v>
      </c>
      <c r="F24" s="276"/>
      <c r="G24" s="276"/>
      <c r="H24" s="147"/>
      <c r="I24" s="147"/>
    </row>
    <row r="25" spans="1:9" x14ac:dyDescent="0.25">
      <c r="B25" s="276"/>
      <c r="C25" s="276"/>
      <c r="D25" s="302" t="e">
        <f>H221</f>
        <v>#DIV/0!</v>
      </c>
      <c r="E25" s="302" t="e">
        <f>100%-D25</f>
        <v>#DIV/0!</v>
      </c>
      <c r="F25" s="276"/>
      <c r="G25" s="276"/>
      <c r="H25" s="147"/>
      <c r="I25" s="147"/>
    </row>
    <row r="26" spans="1:9" x14ac:dyDescent="0.25">
      <c r="B26" s="276"/>
      <c r="C26" s="276"/>
      <c r="D26" s="302" t="e">
        <f>H284</f>
        <v>#DIV/0!</v>
      </c>
      <c r="E26" s="303" t="e">
        <f>100%-D26</f>
        <v>#DIV/0!</v>
      </c>
      <c r="F26" s="276"/>
      <c r="G26" s="276"/>
      <c r="H26" s="147"/>
      <c r="I26" s="147"/>
    </row>
    <row r="27" spans="1:9" x14ac:dyDescent="0.25">
      <c r="B27" s="276"/>
      <c r="C27" s="276"/>
      <c r="D27" s="310" t="e">
        <f>H301</f>
        <v>#DIV/0!</v>
      </c>
      <c r="E27" s="304" t="e">
        <f>100%-D27</f>
        <v>#DIV/0!</v>
      </c>
      <c r="F27" s="282"/>
      <c r="G27" s="282"/>
      <c r="H27" s="159"/>
      <c r="I27" s="147"/>
    </row>
    <row r="28" spans="1:9" x14ac:dyDescent="0.25">
      <c r="B28" s="276"/>
      <c r="C28" s="276"/>
      <c r="D28" s="311" t="e">
        <f>H376</f>
        <v>#DIV/0!</v>
      </c>
      <c r="E28" s="304" t="e">
        <f>100%-D28</f>
        <v>#DIV/0!</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147</v>
      </c>
      <c r="G73" s="131" t="s">
        <v>145</v>
      </c>
      <c r="H73" s="23" t="s">
        <v>3</v>
      </c>
    </row>
    <row r="74" spans="1:8" ht="16.5" x14ac:dyDescent="0.3">
      <c r="A74" s="186" t="s">
        <v>124</v>
      </c>
      <c r="B74" s="51"/>
      <c r="C74" s="51"/>
      <c r="D74" s="51"/>
      <c r="E74" s="255" t="s">
        <v>163</v>
      </c>
      <c r="F74" s="356"/>
      <c r="G74" s="356"/>
      <c r="H74" s="144"/>
    </row>
    <row r="75" spans="1:8" ht="16.5" x14ac:dyDescent="0.3">
      <c r="A75" s="186" t="s">
        <v>165</v>
      </c>
      <c r="B75" s="51"/>
      <c r="C75" s="51"/>
      <c r="D75" s="51"/>
      <c r="E75" s="255" t="s">
        <v>163</v>
      </c>
      <c r="F75" s="356"/>
      <c r="G75" s="356"/>
      <c r="H75" s="136"/>
    </row>
    <row r="76" spans="1:8" ht="16.5" x14ac:dyDescent="0.3">
      <c r="A76" s="186" t="s">
        <v>31</v>
      </c>
      <c r="B76" s="51"/>
      <c r="C76" s="51"/>
      <c r="D76" s="51"/>
      <c r="E76" s="255" t="s">
        <v>163</v>
      </c>
      <c r="F76" s="356"/>
      <c r="G76" s="356"/>
      <c r="H76" s="136"/>
    </row>
    <row r="77" spans="1:8" ht="16.5" x14ac:dyDescent="0.3">
      <c r="A77" s="186" t="s">
        <v>32</v>
      </c>
      <c r="B77" s="51"/>
      <c r="C77" s="51"/>
      <c r="D77" s="51"/>
      <c r="E77" s="255" t="s">
        <v>163</v>
      </c>
      <c r="F77" s="356"/>
      <c r="G77" s="356"/>
      <c r="H77" s="136"/>
    </row>
    <row r="78" spans="1:8" ht="13.5" customHeight="1" x14ac:dyDescent="0.25">
      <c r="A78" s="68" t="s">
        <v>4</v>
      </c>
      <c r="B78" s="44"/>
      <c r="C78" s="44"/>
      <c r="D78" s="44"/>
      <c r="E78" s="44"/>
      <c r="F78" s="44"/>
      <c r="G78" s="44"/>
      <c r="H78" s="8">
        <f>SUM(B74:D77)</f>
        <v>0</v>
      </c>
    </row>
    <row r="79" spans="1:8" x14ac:dyDescent="0.25">
      <c r="A79" s="360" t="s">
        <v>5</v>
      </c>
      <c r="B79" s="45"/>
      <c r="C79" s="45"/>
      <c r="D79" s="45"/>
      <c r="E79" s="45"/>
      <c r="F79" s="45"/>
      <c r="G79" s="45"/>
      <c r="H79" s="33" t="e">
        <f>H78/(COUNT(B74:E77)*2)</f>
        <v>#DIV/0!</v>
      </c>
    </row>
    <row r="80" spans="1:8" x14ac:dyDescent="0.25">
      <c r="A80" s="4"/>
      <c r="H80" s="48"/>
    </row>
    <row r="81" spans="1:9" ht="15" x14ac:dyDescent="0.25">
      <c r="A81" s="70" t="s">
        <v>64</v>
      </c>
      <c r="B81" s="333" t="s">
        <v>1</v>
      </c>
      <c r="C81" s="319"/>
      <c r="D81" s="314"/>
      <c r="E81" s="359"/>
      <c r="F81" s="382" t="s">
        <v>146</v>
      </c>
      <c r="G81" s="382"/>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1"/>
      <c r="C83" s="51"/>
      <c r="D83" s="51"/>
      <c r="E83" s="51" t="s">
        <v>163</v>
      </c>
      <c r="F83" s="133"/>
      <c r="G83" s="133" t="s">
        <v>163</v>
      </c>
      <c r="H83" s="137"/>
    </row>
    <row r="84" spans="1:9" ht="16.5" x14ac:dyDescent="0.3">
      <c r="A84" s="186" t="s">
        <v>34</v>
      </c>
      <c r="B84" s="51"/>
      <c r="C84" s="51"/>
      <c r="D84" s="51"/>
      <c r="E84" s="51" t="s">
        <v>163</v>
      </c>
      <c r="F84" s="133"/>
      <c r="G84" s="133"/>
      <c r="H84" s="137"/>
    </row>
    <row r="85" spans="1:9" ht="16.5" x14ac:dyDescent="0.3">
      <c r="A85" s="187" t="s">
        <v>35</v>
      </c>
      <c r="B85" s="51"/>
      <c r="C85" s="51"/>
      <c r="D85" s="51"/>
      <c r="E85" s="51" t="s">
        <v>163</v>
      </c>
      <c r="F85" s="133" t="s">
        <v>163</v>
      </c>
      <c r="G85" s="133"/>
      <c r="H85" s="363"/>
    </row>
    <row r="86" spans="1:9" ht="16.5" x14ac:dyDescent="0.3">
      <c r="A86" s="67" t="s">
        <v>161</v>
      </c>
      <c r="B86" s="51"/>
      <c r="C86" s="51"/>
      <c r="D86" s="51"/>
      <c r="E86" s="51" t="s">
        <v>163</v>
      </c>
      <c r="F86" s="133"/>
      <c r="G86" s="262"/>
      <c r="H86" s="137"/>
    </row>
    <row r="87" spans="1:9" ht="18" customHeight="1" x14ac:dyDescent="0.3">
      <c r="A87" s="186" t="s">
        <v>160</v>
      </c>
      <c r="B87" s="51"/>
      <c r="C87" s="51"/>
      <c r="D87" s="51"/>
      <c r="E87" s="51" t="s">
        <v>163</v>
      </c>
      <c r="F87" s="133"/>
      <c r="G87" s="133"/>
      <c r="H87" s="137"/>
    </row>
    <row r="88" spans="1:9" ht="16.5" x14ac:dyDescent="0.3">
      <c r="A88" s="186" t="s">
        <v>36</v>
      </c>
      <c r="B88" s="51"/>
      <c r="C88" s="320"/>
      <c r="D88" s="51"/>
      <c r="E88" s="51" t="s">
        <v>163</v>
      </c>
      <c r="F88" s="133"/>
      <c r="G88" s="133"/>
      <c r="H88" s="137"/>
    </row>
    <row r="89" spans="1:9" x14ac:dyDescent="0.25">
      <c r="A89" s="3" t="s">
        <v>4</v>
      </c>
      <c r="B89" s="44"/>
      <c r="C89" s="44"/>
      <c r="D89" s="44"/>
      <c r="E89" s="44"/>
      <c r="F89" s="44"/>
      <c r="G89" s="44"/>
      <c r="H89" s="8">
        <f>SUM(B83:D88)</f>
        <v>0</v>
      </c>
    </row>
    <row r="90" spans="1:9" x14ac:dyDescent="0.25">
      <c r="A90" s="360" t="s">
        <v>5</v>
      </c>
      <c r="B90" s="45"/>
      <c r="C90" s="45"/>
      <c r="D90" s="45"/>
      <c r="E90" s="45"/>
      <c r="F90" s="45"/>
      <c r="G90" s="45"/>
      <c r="H90" s="34" t="e">
        <f>H89/(COUNT(B83:E88)*2)</f>
        <v>#DIV/0!</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359"/>
      <c r="F94" s="382" t="s">
        <v>146</v>
      </c>
      <c r="G94" s="382"/>
      <c r="H94" s="26"/>
      <c r="I94" s="11"/>
    </row>
    <row r="95" spans="1:9" x14ac:dyDescent="0.25">
      <c r="A95" s="1"/>
      <c r="B95" s="39">
        <v>0</v>
      </c>
      <c r="C95" s="40">
        <v>1</v>
      </c>
      <c r="D95" s="38">
        <v>2</v>
      </c>
      <c r="E95" s="22" t="s">
        <v>2</v>
      </c>
      <c r="F95" s="131" t="s">
        <v>147</v>
      </c>
      <c r="G95" s="131" t="s">
        <v>145</v>
      </c>
      <c r="H95" s="23" t="s">
        <v>3</v>
      </c>
    </row>
    <row r="96" spans="1:9" ht="16.5" x14ac:dyDescent="0.3">
      <c r="A96" s="339" t="s">
        <v>37</v>
      </c>
      <c r="B96" s="51"/>
      <c r="C96" s="51"/>
      <c r="D96" s="51"/>
      <c r="E96" s="51" t="s">
        <v>163</v>
      </c>
      <c r="F96" s="133"/>
      <c r="G96" s="133"/>
      <c r="H96" s="143"/>
    </row>
    <row r="97" spans="1:9" ht="16.5" x14ac:dyDescent="0.3">
      <c r="A97" s="186" t="s">
        <v>38</v>
      </c>
      <c r="B97" s="51"/>
      <c r="C97" s="51"/>
      <c r="D97" s="51"/>
      <c r="E97" s="51" t="s">
        <v>163</v>
      </c>
      <c r="F97" s="133"/>
      <c r="G97" s="133"/>
      <c r="H97" s="143"/>
    </row>
    <row r="98" spans="1:9" ht="16.5" x14ac:dyDescent="0.3">
      <c r="A98" s="186" t="s">
        <v>39</v>
      </c>
      <c r="B98" s="51"/>
      <c r="C98" s="51"/>
      <c r="D98" s="51"/>
      <c r="E98" s="51" t="s">
        <v>163</v>
      </c>
      <c r="F98" s="133"/>
      <c r="G98" s="133"/>
      <c r="H98" s="143"/>
    </row>
    <row r="99" spans="1:9" ht="16.5" x14ac:dyDescent="0.3">
      <c r="A99" s="187" t="s">
        <v>40</v>
      </c>
      <c r="B99" s="307"/>
      <c r="C99" s="51"/>
      <c r="D99" s="307"/>
      <c r="E99" s="307" t="s">
        <v>163</v>
      </c>
      <c r="F99" s="133"/>
      <c r="G99" s="133"/>
      <c r="H99" s="368"/>
    </row>
    <row r="100" spans="1:9" ht="16.5" x14ac:dyDescent="0.3">
      <c r="A100" s="186" t="s">
        <v>159</v>
      </c>
      <c r="B100" s="51"/>
      <c r="C100" s="51"/>
      <c r="D100" s="51"/>
      <c r="E100" s="308" t="s">
        <v>163</v>
      </c>
      <c r="F100" s="133"/>
      <c r="G100" s="262"/>
      <c r="H100" s="143"/>
    </row>
    <row r="101" spans="1:9" ht="16.5" x14ac:dyDescent="0.3">
      <c r="A101" s="186" t="s">
        <v>41</v>
      </c>
      <c r="B101" s="51"/>
      <c r="C101" s="51"/>
      <c r="D101" s="51"/>
      <c r="E101" s="51" t="s">
        <v>163</v>
      </c>
      <c r="F101" s="133"/>
      <c r="G101" s="133"/>
      <c r="H101" s="143"/>
      <c r="I101" s="263" t="s">
        <v>289</v>
      </c>
    </row>
    <row r="102" spans="1:9" ht="16.5" x14ac:dyDescent="0.3">
      <c r="A102" s="186" t="s">
        <v>42</v>
      </c>
      <c r="B102" s="51"/>
      <c r="C102" s="51"/>
      <c r="D102" s="51"/>
      <c r="E102" s="51" t="s">
        <v>163</v>
      </c>
      <c r="F102" s="133"/>
      <c r="G102" s="133"/>
      <c r="H102" s="143"/>
    </row>
    <row r="103" spans="1:9" ht="16.5" x14ac:dyDescent="0.3">
      <c r="A103" s="186" t="s">
        <v>43</v>
      </c>
      <c r="B103" s="51"/>
      <c r="C103" s="51"/>
      <c r="D103" s="51"/>
      <c r="E103" s="51" t="s">
        <v>163</v>
      </c>
      <c r="F103" s="133"/>
      <c r="G103" s="133"/>
      <c r="H103" s="143"/>
    </row>
    <row r="104" spans="1:9" ht="17.25" customHeight="1" x14ac:dyDescent="0.3">
      <c r="A104" s="186" t="s">
        <v>44</v>
      </c>
      <c r="B104" s="51"/>
      <c r="C104" s="51"/>
      <c r="D104" s="51"/>
      <c r="E104" s="51" t="s">
        <v>163</v>
      </c>
      <c r="F104" s="133"/>
      <c r="G104" s="133"/>
      <c r="H104" s="143"/>
    </row>
    <row r="105" spans="1:9" ht="16.5" x14ac:dyDescent="0.3">
      <c r="A105" s="186" t="s">
        <v>45</v>
      </c>
      <c r="B105" s="51"/>
      <c r="C105" s="51"/>
      <c r="D105" s="51"/>
      <c r="E105" s="51"/>
      <c r="F105" s="133"/>
      <c r="G105" s="133"/>
      <c r="H105" s="143"/>
    </row>
    <row r="106" spans="1:9" x14ac:dyDescent="0.25">
      <c r="A106" s="3" t="s">
        <v>4</v>
      </c>
      <c r="B106" s="44"/>
      <c r="C106" s="44"/>
      <c r="D106" s="44"/>
      <c r="E106" s="44"/>
      <c r="F106" s="44"/>
      <c r="G106" s="44"/>
      <c r="H106" s="8">
        <f>SUM(B96:D105)</f>
        <v>0</v>
      </c>
    </row>
    <row r="107" spans="1:9" x14ac:dyDescent="0.25">
      <c r="A107" s="35" t="s">
        <v>5</v>
      </c>
      <c r="B107" s="45"/>
      <c r="C107" s="45"/>
      <c r="D107" s="45"/>
      <c r="E107" s="45"/>
      <c r="F107" s="45"/>
      <c r="G107" s="45"/>
      <c r="H107" s="34" t="e">
        <f>H106/(COUNT(B96:E105)*2)</f>
        <v>#DIV/0!</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359"/>
      <c r="F110" s="382" t="s">
        <v>146</v>
      </c>
      <c r="G110" s="382"/>
      <c r="H110" s="26"/>
      <c r="I110" s="11"/>
    </row>
    <row r="111" spans="1:9" x14ac:dyDescent="0.25">
      <c r="A111" s="1"/>
      <c r="B111" s="39">
        <v>0</v>
      </c>
      <c r="C111" s="40">
        <v>1</v>
      </c>
      <c r="D111" s="38">
        <v>2</v>
      </c>
      <c r="E111" s="22" t="s">
        <v>2</v>
      </c>
      <c r="F111" s="131" t="s">
        <v>147</v>
      </c>
      <c r="G111" s="131" t="s">
        <v>145</v>
      </c>
      <c r="H111" s="340"/>
    </row>
    <row r="112" spans="1:9" ht="16.5" customHeight="1" x14ac:dyDescent="0.3">
      <c r="A112" s="189" t="s">
        <v>54</v>
      </c>
      <c r="B112" s="51"/>
      <c r="C112" s="51"/>
      <c r="D112" s="51"/>
      <c r="E112" s="51" t="s">
        <v>163</v>
      </c>
      <c r="F112" s="133"/>
      <c r="G112" s="133"/>
      <c r="H112" s="363"/>
    </row>
    <row r="113" spans="1:8" ht="16.5" x14ac:dyDescent="0.3">
      <c r="A113" s="187" t="s">
        <v>55</v>
      </c>
      <c r="B113" s="51"/>
      <c r="C113" s="51"/>
      <c r="D113" s="51"/>
      <c r="E113" s="51" t="s">
        <v>163</v>
      </c>
      <c r="F113" s="133"/>
      <c r="G113" s="133"/>
      <c r="H113" s="137"/>
    </row>
    <row r="114" spans="1:8" ht="16.5" x14ac:dyDescent="0.3">
      <c r="A114" s="187" t="s">
        <v>56</v>
      </c>
      <c r="B114" s="51"/>
      <c r="C114" s="51"/>
      <c r="D114" s="51"/>
      <c r="E114" s="51" t="s">
        <v>163</v>
      </c>
      <c r="F114" s="133"/>
      <c r="G114" s="133"/>
      <c r="H114" s="137"/>
    </row>
    <row r="115" spans="1:8" x14ac:dyDescent="0.25">
      <c r="A115" s="68" t="s">
        <v>4</v>
      </c>
      <c r="B115" s="44"/>
      <c r="C115" s="44"/>
      <c r="D115" s="44"/>
      <c r="E115" s="44"/>
      <c r="F115" s="44"/>
      <c r="G115" s="44"/>
      <c r="H115" s="8">
        <f>SUM(B112:D114)</f>
        <v>0</v>
      </c>
    </row>
    <row r="116" spans="1:8" x14ac:dyDescent="0.25">
      <c r="A116" s="74" t="s">
        <v>5</v>
      </c>
      <c r="B116" s="288"/>
      <c r="C116" s="288"/>
      <c r="D116" s="288"/>
      <c r="E116" s="288"/>
      <c r="F116" s="288"/>
      <c r="G116" s="288"/>
      <c r="H116" s="76" t="e">
        <f>H115/(COUNT(B112:E114)*2)</f>
        <v>#DIV/0!</v>
      </c>
    </row>
    <row r="117" spans="1:8" x14ac:dyDescent="0.25">
      <c r="A117" s="1"/>
      <c r="H117" s="182"/>
    </row>
    <row r="118" spans="1:8" ht="15" x14ac:dyDescent="0.25">
      <c r="A118" s="70" t="s">
        <v>126</v>
      </c>
    </row>
    <row r="119" spans="1:8" x14ac:dyDescent="0.25">
      <c r="A119" s="1"/>
      <c r="B119" s="333" t="s">
        <v>1</v>
      </c>
      <c r="C119" s="322"/>
      <c r="D119" s="44"/>
      <c r="E119" s="35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c r="E121" s="51" t="s">
        <v>163</v>
      </c>
      <c r="F121" s="133"/>
      <c r="G121" s="133"/>
      <c r="H121" s="138"/>
    </row>
    <row r="122" spans="1:8" ht="16.5" x14ac:dyDescent="0.3">
      <c r="A122" s="135" t="s">
        <v>162</v>
      </c>
      <c r="B122" s="51"/>
      <c r="C122" s="51"/>
      <c r="D122" s="51"/>
      <c r="E122" s="51" t="s">
        <v>163</v>
      </c>
      <c r="F122" s="133"/>
      <c r="G122" s="133"/>
      <c r="H122" s="138"/>
    </row>
    <row r="123" spans="1:8" x14ac:dyDescent="0.25">
      <c r="A123" s="3" t="s">
        <v>4</v>
      </c>
      <c r="B123" s="44"/>
      <c r="C123" s="44"/>
      <c r="D123" s="44"/>
      <c r="E123" s="44"/>
      <c r="F123" s="44"/>
      <c r="G123" s="44"/>
      <c r="H123" s="8">
        <f>SUM(B121:D121)</f>
        <v>0</v>
      </c>
    </row>
    <row r="124" spans="1:8" x14ac:dyDescent="0.25">
      <c r="A124" s="360" t="s">
        <v>5</v>
      </c>
      <c r="B124" s="45"/>
      <c r="C124" s="45"/>
      <c r="D124" s="45"/>
      <c r="E124" s="45"/>
      <c r="F124" s="45"/>
      <c r="G124" s="45"/>
      <c r="H124" s="34" t="e">
        <f>H123/(COUNT(B121:E121)*2)</f>
        <v>#DIV/0!</v>
      </c>
    </row>
    <row r="125" spans="1:8" x14ac:dyDescent="0.25">
      <c r="A125" s="1"/>
    </row>
    <row r="126" spans="1:8" ht="15" x14ac:dyDescent="0.25">
      <c r="A126" s="70" t="s">
        <v>118</v>
      </c>
    </row>
    <row r="127" spans="1:8" ht="15" x14ac:dyDescent="0.25">
      <c r="A127" s="60"/>
      <c r="B127" s="333" t="s">
        <v>1</v>
      </c>
      <c r="C127" s="322"/>
      <c r="D127" s="44"/>
      <c r="E127" s="35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c r="D129" s="51"/>
      <c r="E129" s="51" t="s">
        <v>163</v>
      </c>
      <c r="F129" s="133"/>
      <c r="G129" s="133"/>
      <c r="H129" s="331"/>
    </row>
    <row r="130" spans="1:8" ht="16.5" x14ac:dyDescent="0.3">
      <c r="A130" s="186" t="s">
        <v>59</v>
      </c>
      <c r="B130" s="51"/>
      <c r="C130" s="51"/>
      <c r="D130" s="51"/>
      <c r="E130" s="51" t="s">
        <v>163</v>
      </c>
      <c r="F130" s="133"/>
      <c r="G130" s="133"/>
      <c r="H130" s="331"/>
    </row>
    <row r="131" spans="1:8" x14ac:dyDescent="0.25">
      <c r="A131" s="3" t="s">
        <v>4</v>
      </c>
      <c r="B131" s="44"/>
      <c r="C131" s="44"/>
      <c r="D131" s="44"/>
      <c r="E131" s="44"/>
      <c r="F131" s="44"/>
      <c r="G131" s="44"/>
      <c r="H131" s="8">
        <f>SUM(B129:D130)</f>
        <v>0</v>
      </c>
    </row>
    <row r="132" spans="1:8" x14ac:dyDescent="0.25">
      <c r="A132" s="360" t="s">
        <v>5</v>
      </c>
      <c r="B132" s="45"/>
      <c r="C132" s="45"/>
      <c r="D132" s="45"/>
      <c r="E132" s="45"/>
      <c r="F132" s="45"/>
      <c r="G132" s="45"/>
      <c r="H132" s="34" t="e">
        <f>H131/(COUNT(B129:E130)*2)</f>
        <v>#DIV/0!</v>
      </c>
    </row>
    <row r="133" spans="1:8" x14ac:dyDescent="0.25">
      <c r="A133" s="1"/>
    </row>
    <row r="134" spans="1:8" ht="15" x14ac:dyDescent="0.25">
      <c r="A134" s="70" t="s">
        <v>119</v>
      </c>
    </row>
    <row r="135" spans="1:8" ht="14.25" x14ac:dyDescent="0.25">
      <c r="A135" s="61"/>
      <c r="B135" s="333" t="s">
        <v>1</v>
      </c>
      <c r="C135" s="322"/>
      <c r="D135" s="44"/>
      <c r="E135" s="359"/>
      <c r="F135" s="376" t="s">
        <v>146</v>
      </c>
      <c r="G135" s="377"/>
    </row>
    <row r="136" spans="1:8" x14ac:dyDescent="0.25">
      <c r="A136" s="1"/>
      <c r="B136" s="39">
        <v>0</v>
      </c>
      <c r="C136" s="40">
        <v>1</v>
      </c>
      <c r="D136" s="38">
        <v>2</v>
      </c>
      <c r="E136" s="22" t="s">
        <v>2</v>
      </c>
      <c r="F136" s="130" t="s">
        <v>147</v>
      </c>
      <c r="G136" s="130" t="s">
        <v>145</v>
      </c>
      <c r="H136" s="23" t="s">
        <v>3</v>
      </c>
    </row>
    <row r="137" spans="1:8" ht="16.5" x14ac:dyDescent="0.3">
      <c r="A137" s="190" t="s">
        <v>61</v>
      </c>
      <c r="B137" s="51"/>
      <c r="C137" s="51"/>
      <c r="D137" s="51"/>
      <c r="E137" s="51" t="s">
        <v>163</v>
      </c>
      <c r="F137" s="133"/>
      <c r="G137" s="133"/>
      <c r="H137" s="136"/>
    </row>
    <row r="138" spans="1:8" ht="16.5" x14ac:dyDescent="0.3">
      <c r="A138" s="186" t="s">
        <v>60</v>
      </c>
      <c r="B138" s="51"/>
      <c r="C138" s="51"/>
      <c r="D138" s="51"/>
      <c r="E138" s="51" t="s">
        <v>163</v>
      </c>
      <c r="F138" s="133"/>
      <c r="G138" s="133"/>
      <c r="H138" s="136"/>
    </row>
    <row r="139" spans="1:8" x14ac:dyDescent="0.25">
      <c r="A139" s="3" t="s">
        <v>4</v>
      </c>
      <c r="B139" s="44"/>
      <c r="C139" s="44"/>
      <c r="D139" s="44"/>
      <c r="E139" s="44"/>
      <c r="F139" s="44"/>
      <c r="G139" s="44"/>
      <c r="H139" s="8">
        <f>SUM(B137:D138)</f>
        <v>0</v>
      </c>
    </row>
    <row r="140" spans="1:8" x14ac:dyDescent="0.25">
      <c r="A140" s="360" t="s">
        <v>5</v>
      </c>
      <c r="B140" s="45"/>
      <c r="C140" s="45"/>
      <c r="D140" s="45"/>
      <c r="E140" s="45"/>
      <c r="F140" s="45"/>
      <c r="G140" s="45"/>
      <c r="H140" s="34" t="e">
        <f>H139/(COUNT(B137:E138)*2)</f>
        <v>#DIV/0!</v>
      </c>
    </row>
    <row r="141" spans="1:8" x14ac:dyDescent="0.25">
      <c r="A141" s="1"/>
    </row>
    <row r="142" spans="1:8" ht="14.25" x14ac:dyDescent="0.25">
      <c r="A142" s="71" t="s">
        <v>120</v>
      </c>
      <c r="B142" s="333" t="s">
        <v>1</v>
      </c>
      <c r="C142" s="322"/>
      <c r="D142" s="44"/>
      <c r="E142" s="359"/>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1"/>
      <c r="C144" s="51"/>
      <c r="D144" s="51"/>
      <c r="E144" s="51" t="s">
        <v>163</v>
      </c>
      <c r="F144" s="133"/>
      <c r="G144" s="133"/>
      <c r="H144" s="144"/>
    </row>
    <row r="145" spans="1:8" ht="16.5" x14ac:dyDescent="0.3">
      <c r="A145" s="186" t="s">
        <v>57</v>
      </c>
      <c r="B145" s="51"/>
      <c r="C145" s="51"/>
      <c r="D145" s="51"/>
      <c r="E145" s="51" t="s">
        <v>163</v>
      </c>
      <c r="F145" s="133"/>
      <c r="G145" s="133"/>
      <c r="H145" s="136"/>
    </row>
    <row r="146" spans="1:8" ht="16.5" customHeight="1" x14ac:dyDescent="0.3">
      <c r="A146" s="186" t="s">
        <v>158</v>
      </c>
      <c r="B146" s="51"/>
      <c r="C146" s="51"/>
      <c r="D146" s="51"/>
      <c r="E146" s="51" t="s">
        <v>163</v>
      </c>
      <c r="F146" s="133"/>
      <c r="G146" s="133"/>
      <c r="H146" s="136"/>
    </row>
    <row r="147" spans="1:8" ht="16.5" x14ac:dyDescent="0.3">
      <c r="A147" s="191" t="s">
        <v>131</v>
      </c>
      <c r="B147" s="51"/>
      <c r="C147" s="51"/>
      <c r="D147" s="51"/>
      <c r="E147" s="51" t="s">
        <v>163</v>
      </c>
      <c r="F147" s="133"/>
      <c r="G147" s="133"/>
      <c r="H147" s="136"/>
    </row>
    <row r="148" spans="1:8" x14ac:dyDescent="0.25">
      <c r="A148" s="3" t="s">
        <v>4</v>
      </c>
      <c r="B148" s="44"/>
      <c r="C148" s="44"/>
      <c r="D148" s="44"/>
      <c r="E148" s="44"/>
      <c r="F148" s="44"/>
      <c r="G148" s="44"/>
      <c r="H148" s="8">
        <f>SUM(B144:D147)</f>
        <v>0</v>
      </c>
    </row>
    <row r="149" spans="1:8" x14ac:dyDescent="0.25">
      <c r="A149" s="360" t="s">
        <v>5</v>
      </c>
      <c r="B149" s="45"/>
      <c r="C149" s="45"/>
      <c r="D149" s="45"/>
      <c r="E149" s="45"/>
      <c r="F149" s="45"/>
      <c r="G149" s="45"/>
      <c r="H149" s="34" t="e">
        <f>H148/(COUNT(B144:E147)*2)</f>
        <v>#DIV/0!</v>
      </c>
    </row>
    <row r="150" spans="1:8" x14ac:dyDescent="0.25">
      <c r="A150" s="1"/>
    </row>
    <row r="151" spans="1:8" ht="15" x14ac:dyDescent="0.25">
      <c r="A151" s="72" t="s">
        <v>121</v>
      </c>
    </row>
    <row r="152" spans="1:8" x14ac:dyDescent="0.25">
      <c r="A152" s="1"/>
      <c r="B152" s="333" t="s">
        <v>1</v>
      </c>
      <c r="C152" s="322"/>
      <c r="D152" s="44"/>
      <c r="E152" s="35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c r="E154" s="51" t="s">
        <v>163</v>
      </c>
      <c r="F154" s="133"/>
      <c r="G154" s="132"/>
      <c r="H154" s="205"/>
    </row>
    <row r="155" spans="1:8" ht="16.5" x14ac:dyDescent="0.3">
      <c r="A155" s="186" t="s">
        <v>47</v>
      </c>
      <c r="B155" s="51"/>
      <c r="C155" s="51"/>
      <c r="D155" s="51"/>
      <c r="E155" s="51" t="s">
        <v>163</v>
      </c>
      <c r="F155" s="133"/>
      <c r="G155" s="133"/>
      <c r="H155" s="205"/>
    </row>
    <row r="156" spans="1:8" ht="16.5" x14ac:dyDescent="0.3">
      <c r="A156" s="186" t="s">
        <v>48</v>
      </c>
      <c r="B156" s="51"/>
      <c r="C156" s="51"/>
      <c r="D156" s="51"/>
      <c r="E156" s="51" t="s">
        <v>163</v>
      </c>
      <c r="F156" s="133"/>
      <c r="G156" s="133"/>
      <c r="H156" s="205"/>
    </row>
    <row r="157" spans="1:8" ht="16.5" x14ac:dyDescent="0.3">
      <c r="A157" s="186" t="s">
        <v>49</v>
      </c>
      <c r="B157" s="51"/>
      <c r="C157" s="51"/>
      <c r="D157" s="51"/>
      <c r="E157" s="51" t="s">
        <v>163</v>
      </c>
      <c r="F157" s="133"/>
      <c r="G157" s="132"/>
      <c r="H157" s="205"/>
    </row>
    <row r="158" spans="1:8" x14ac:dyDescent="0.25">
      <c r="A158" s="3" t="s">
        <v>4</v>
      </c>
      <c r="B158" s="44"/>
      <c r="C158" s="44"/>
      <c r="D158" s="44"/>
      <c r="E158" s="359"/>
      <c r="F158" s="355"/>
      <c r="G158" s="355"/>
      <c r="H158" s="9">
        <f>SUM(B154:D157)</f>
        <v>0</v>
      </c>
    </row>
    <row r="159" spans="1:8" x14ac:dyDescent="0.25">
      <c r="A159" s="360" t="s">
        <v>5</v>
      </c>
      <c r="B159" s="45"/>
      <c r="C159" s="45"/>
      <c r="D159" s="45"/>
      <c r="E159" s="45"/>
      <c r="F159" s="45"/>
      <c r="G159" s="45"/>
      <c r="H159" s="81" t="e">
        <f>H158/(COUNT(B154:E157)*2)</f>
        <v>#DIV/0!</v>
      </c>
    </row>
    <row r="160" spans="1:8" x14ac:dyDescent="0.25">
      <c r="A160" s="1"/>
      <c r="C160" s="29"/>
      <c r="H160" s="10"/>
    </row>
    <row r="161" spans="1:8" x14ac:dyDescent="0.25">
      <c r="A161" s="89" t="s">
        <v>99</v>
      </c>
      <c r="B161" s="361"/>
      <c r="C161" s="323"/>
      <c r="D161" s="362"/>
      <c r="E161" s="362"/>
      <c r="F161" s="362"/>
      <c r="G161" s="362"/>
      <c r="H161" s="183" t="e">
        <f>SUM(H158,H148,H139,H131,H123,H115,H106,H89,H78)/(COUNT(B74:E77,B83:E88,B96:E105,B112:E114,B121:E121,B129:E130,B137:E138,B144:E147,B154:E157)*2)</f>
        <v>#DIV/0!</v>
      </c>
    </row>
    <row r="162" spans="1:8" x14ac:dyDescent="0.25">
      <c r="A162" s="85" t="s">
        <v>100</v>
      </c>
      <c r="B162" s="328"/>
      <c r="C162" s="289"/>
      <c r="D162" s="315"/>
      <c r="E162" s="289"/>
      <c r="F162" s="289"/>
      <c r="G162" s="289"/>
      <c r="H162" s="125">
        <v>0</v>
      </c>
    </row>
    <row r="163" spans="1:8" x14ac:dyDescent="0.25">
      <c r="A163" s="94" t="s">
        <v>102</v>
      </c>
      <c r="B163" s="290"/>
      <c r="C163" s="290"/>
      <c r="D163" s="290"/>
      <c r="E163" s="290"/>
      <c r="F163" s="290"/>
      <c r="G163" s="290"/>
      <c r="H163" s="183" t="e">
        <f>H161-H162</f>
        <v>#DIV/0!</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359"/>
      <c r="F170" s="382" t="s">
        <v>146</v>
      </c>
      <c r="G170" s="382"/>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c r="E172" s="51" t="s">
        <v>163</v>
      </c>
      <c r="F172" s="133"/>
      <c r="G172" s="133"/>
      <c r="H172" s="363"/>
    </row>
    <row r="173" spans="1:8" ht="16.5" x14ac:dyDescent="0.3">
      <c r="A173" s="187" t="s">
        <v>69</v>
      </c>
      <c r="B173" s="51"/>
      <c r="C173" s="51"/>
      <c r="D173" s="51"/>
      <c r="E173" s="51" t="s">
        <v>163</v>
      </c>
      <c r="F173" s="133"/>
      <c r="G173" s="133"/>
      <c r="H173" s="205"/>
    </row>
    <row r="174" spans="1:8" ht="16.5" customHeight="1" x14ac:dyDescent="0.3">
      <c r="A174" s="186" t="s">
        <v>70</v>
      </c>
      <c r="B174" s="51"/>
      <c r="C174" s="51"/>
      <c r="D174" s="51"/>
      <c r="E174" s="51" t="s">
        <v>163</v>
      </c>
      <c r="F174" s="133"/>
      <c r="G174" s="133"/>
      <c r="H174" s="205"/>
    </row>
    <row r="175" spans="1:8" ht="16.5" customHeight="1" x14ac:dyDescent="0.3">
      <c r="A175" s="186" t="s">
        <v>71</v>
      </c>
      <c r="B175" s="51"/>
      <c r="C175" s="51"/>
      <c r="D175" s="51"/>
      <c r="E175" s="51" t="s">
        <v>163</v>
      </c>
      <c r="F175" s="133"/>
      <c r="G175" s="133"/>
      <c r="H175" s="205"/>
    </row>
    <row r="176" spans="1:8" ht="16.5" customHeight="1" x14ac:dyDescent="0.3">
      <c r="A176" s="186" t="s">
        <v>72</v>
      </c>
      <c r="B176" s="51"/>
      <c r="C176" s="51"/>
      <c r="D176" s="51"/>
      <c r="E176" s="51" t="s">
        <v>163</v>
      </c>
      <c r="F176" s="133"/>
      <c r="G176" s="133"/>
      <c r="H176" s="205"/>
    </row>
    <row r="177" spans="1:9" ht="16.5" x14ac:dyDescent="0.3">
      <c r="A177" s="193" t="s">
        <v>73</v>
      </c>
      <c r="B177" s="51"/>
      <c r="C177" s="51"/>
      <c r="D177" s="51"/>
      <c r="E177" s="51" t="s">
        <v>163</v>
      </c>
      <c r="F177" s="133"/>
      <c r="G177" s="133"/>
      <c r="H177" s="205"/>
    </row>
    <row r="178" spans="1:9" ht="16.5" x14ac:dyDescent="0.3">
      <c r="A178" s="193" t="s">
        <v>75</v>
      </c>
      <c r="B178" s="51"/>
      <c r="C178" s="51"/>
      <c r="D178" s="51"/>
      <c r="E178" s="51" t="s">
        <v>163</v>
      </c>
      <c r="F178" s="133"/>
      <c r="G178" s="133"/>
      <c r="H178" s="205"/>
    </row>
    <row r="179" spans="1:9" ht="16.5" x14ac:dyDescent="0.3">
      <c r="A179" s="186" t="s">
        <v>133</v>
      </c>
      <c r="B179" s="51"/>
      <c r="C179" s="51"/>
      <c r="D179" s="51"/>
      <c r="E179" s="51" t="s">
        <v>163</v>
      </c>
      <c r="F179" s="133"/>
      <c r="G179" s="133"/>
      <c r="H179" s="205"/>
    </row>
    <row r="180" spans="1:9" ht="16.5" x14ac:dyDescent="0.3">
      <c r="A180" s="186" t="s">
        <v>152</v>
      </c>
      <c r="B180" s="51"/>
      <c r="C180" s="51"/>
      <c r="D180" s="51"/>
      <c r="E180" s="51" t="s">
        <v>163</v>
      </c>
      <c r="F180" s="133"/>
      <c r="G180" s="133"/>
      <c r="H180" s="205"/>
    </row>
    <row r="181" spans="1:9" ht="16.5" x14ac:dyDescent="0.3">
      <c r="A181" s="186" t="s">
        <v>153</v>
      </c>
      <c r="B181" s="51"/>
      <c r="C181" s="51"/>
      <c r="D181" s="51"/>
      <c r="E181" s="51" t="s">
        <v>163</v>
      </c>
      <c r="F181" s="133"/>
      <c r="G181" s="133"/>
      <c r="H181" s="205"/>
    </row>
    <row r="182" spans="1:9" ht="16.5" x14ac:dyDescent="0.3">
      <c r="A182" s="187" t="s">
        <v>79</v>
      </c>
      <c r="B182" s="51"/>
      <c r="C182" s="51"/>
      <c r="D182" s="51"/>
      <c r="E182" s="51" t="s">
        <v>163</v>
      </c>
      <c r="F182" s="133"/>
      <c r="G182" s="133"/>
      <c r="H182" s="205"/>
    </row>
    <row r="183" spans="1:9" ht="16.5" x14ac:dyDescent="0.3">
      <c r="A183" s="3" t="s">
        <v>4</v>
      </c>
      <c r="B183" s="255"/>
      <c r="C183" s="255"/>
      <c r="D183" s="255"/>
      <c r="E183" s="51" t="s">
        <v>163</v>
      </c>
      <c r="F183" s="255"/>
      <c r="G183" s="255"/>
      <c r="H183" s="8">
        <f>SUM(B172:D182)</f>
        <v>0</v>
      </c>
    </row>
    <row r="184" spans="1:9" x14ac:dyDescent="0.25">
      <c r="A184" s="360" t="s">
        <v>5</v>
      </c>
      <c r="B184" s="45"/>
      <c r="C184" s="45"/>
      <c r="D184" s="45"/>
      <c r="E184" s="45"/>
      <c r="F184" s="45"/>
      <c r="G184" s="45"/>
      <c r="H184" s="81" t="e">
        <f>H183/(COUNT(B172:E182)*2)</f>
        <v>#DIV/0!</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359"/>
      <c r="F187" s="376" t="s">
        <v>146</v>
      </c>
      <c r="G187" s="377"/>
    </row>
    <row r="188" spans="1:9" ht="15" x14ac:dyDescent="0.25">
      <c r="A188" s="59"/>
      <c r="B188" s="39">
        <v>0</v>
      </c>
      <c r="C188" s="40">
        <v>1</v>
      </c>
      <c r="D188" s="38">
        <v>2</v>
      </c>
      <c r="E188" s="22" t="s">
        <v>2</v>
      </c>
      <c r="F188" s="130" t="s">
        <v>147</v>
      </c>
      <c r="G188" s="130" t="s">
        <v>145</v>
      </c>
      <c r="H188" s="23" t="s">
        <v>3</v>
      </c>
    </row>
    <row r="189" spans="1:9" ht="16.5" x14ac:dyDescent="0.3">
      <c r="A189" s="67" t="s">
        <v>81</v>
      </c>
      <c r="B189" s="51"/>
      <c r="C189" s="51"/>
      <c r="D189" s="51"/>
      <c r="E189" s="51" t="s">
        <v>163</v>
      </c>
      <c r="F189" s="133"/>
      <c r="G189" s="133"/>
      <c r="H189" s="137"/>
    </row>
    <row r="190" spans="1:9" ht="16.5" x14ac:dyDescent="0.3">
      <c r="A190" s="187" t="s">
        <v>82</v>
      </c>
      <c r="B190" s="51"/>
      <c r="C190" s="51"/>
      <c r="D190" s="51"/>
      <c r="E190" s="51" t="s">
        <v>163</v>
      </c>
      <c r="F190" s="133"/>
      <c r="G190" s="133"/>
      <c r="H190" s="137"/>
    </row>
    <row r="191" spans="1:9" ht="16.5" x14ac:dyDescent="0.3">
      <c r="A191" s="186" t="s">
        <v>85</v>
      </c>
      <c r="B191" s="51"/>
      <c r="C191" s="51"/>
      <c r="D191" s="51"/>
      <c r="E191" s="51" t="s">
        <v>163</v>
      </c>
      <c r="F191" s="133"/>
      <c r="G191" s="133"/>
      <c r="H191" s="137"/>
    </row>
    <row r="192" spans="1:9" ht="16.5" x14ac:dyDescent="0.3">
      <c r="A192" s="187" t="s">
        <v>132</v>
      </c>
      <c r="B192" s="51"/>
      <c r="C192" s="51"/>
      <c r="D192" s="51"/>
      <c r="E192" s="51" t="s">
        <v>163</v>
      </c>
      <c r="F192" s="133"/>
      <c r="G192" s="133"/>
      <c r="H192" s="201"/>
    </row>
    <row r="193" spans="1:8" ht="16.5" x14ac:dyDescent="0.3">
      <c r="A193" s="186" t="s">
        <v>86</v>
      </c>
      <c r="B193" s="51"/>
      <c r="C193" s="51"/>
      <c r="D193" s="51"/>
      <c r="E193" s="51" t="s">
        <v>163</v>
      </c>
      <c r="F193" s="133"/>
      <c r="G193" s="133"/>
      <c r="H193" s="137"/>
    </row>
    <row r="194" spans="1:8" ht="16.5" x14ac:dyDescent="0.3">
      <c r="A194" s="187" t="s">
        <v>87</v>
      </c>
      <c r="B194" s="51"/>
      <c r="C194" s="51"/>
      <c r="D194" s="51"/>
      <c r="E194" s="51" t="s">
        <v>163</v>
      </c>
      <c r="F194" s="133"/>
      <c r="G194" s="133"/>
      <c r="H194" s="137"/>
    </row>
    <row r="195" spans="1:8" x14ac:dyDescent="0.25">
      <c r="A195" s="3" t="s">
        <v>4</v>
      </c>
      <c r="B195" s="255"/>
      <c r="C195" s="255"/>
      <c r="D195" s="255"/>
      <c r="E195" s="255"/>
      <c r="F195" s="255"/>
      <c r="G195" s="255"/>
      <c r="H195" s="8">
        <f>SUM(B189:D194)</f>
        <v>0</v>
      </c>
    </row>
    <row r="196" spans="1:8" x14ac:dyDescent="0.25">
      <c r="A196" s="360" t="s">
        <v>5</v>
      </c>
      <c r="B196" s="45"/>
      <c r="C196" s="45"/>
      <c r="D196" s="45"/>
      <c r="E196" s="45"/>
      <c r="F196" s="45"/>
      <c r="G196" s="45"/>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359"/>
      <c r="F199" s="382" t="s">
        <v>146</v>
      </c>
      <c r="G199" s="382"/>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c r="E201" s="51" t="s">
        <v>163</v>
      </c>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16.5" x14ac:dyDescent="0.3">
      <c r="A204" s="186" t="s">
        <v>91</v>
      </c>
      <c r="B204" s="51"/>
      <c r="C204" s="51"/>
      <c r="D204" s="51"/>
      <c r="E204" s="51" t="s">
        <v>163</v>
      </c>
      <c r="F204" s="133"/>
      <c r="G204" s="133"/>
      <c r="H204" s="331"/>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0</v>
      </c>
    </row>
    <row r="208" spans="1:8" x14ac:dyDescent="0.25">
      <c r="A208" s="360" t="s">
        <v>5</v>
      </c>
      <c r="B208" s="45"/>
      <c r="C208" s="45"/>
      <c r="D208" s="45"/>
      <c r="E208" s="45"/>
      <c r="F208" s="45"/>
      <c r="G208" s="45"/>
      <c r="H208" s="81" t="e">
        <f>H207/(COUNT(B201:E206)*2)</f>
        <v>#DIV/0!</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359"/>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1"/>
      <c r="E214" s="51" t="s">
        <v>163</v>
      </c>
      <c r="F214" s="133"/>
      <c r="G214" s="133"/>
      <c r="H214" s="137"/>
    </row>
    <row r="215" spans="1:8" ht="16.5" x14ac:dyDescent="0.3">
      <c r="A215" s="186" t="s">
        <v>134</v>
      </c>
      <c r="B215" s="51"/>
      <c r="C215" s="51"/>
      <c r="D215" s="51"/>
      <c r="E215" s="51" t="s">
        <v>163</v>
      </c>
      <c r="F215" s="133"/>
      <c r="G215" s="133"/>
      <c r="H215" s="137"/>
    </row>
    <row r="216" spans="1:8" x14ac:dyDescent="0.25">
      <c r="A216" s="3" t="s">
        <v>4</v>
      </c>
      <c r="B216" s="44"/>
      <c r="C216" s="44"/>
      <c r="D216" s="44"/>
      <c r="E216" s="359"/>
      <c r="F216" s="359"/>
      <c r="G216" s="359"/>
      <c r="H216" s="9">
        <f>SUM(B214:D215)</f>
        <v>0</v>
      </c>
    </row>
    <row r="217" spans="1:8" x14ac:dyDescent="0.25">
      <c r="A217" s="360" t="s">
        <v>5</v>
      </c>
      <c r="B217" s="45"/>
      <c r="C217" s="45"/>
      <c r="D217" s="45"/>
      <c r="E217" s="46"/>
      <c r="F217" s="46"/>
      <c r="G217" s="46"/>
      <c r="H217" s="34" t="e">
        <f>H216/(COUNT(B214:E215)*2)</f>
        <v>#DIV/0!</v>
      </c>
    </row>
    <row r="218" spans="1:8" ht="17.25" x14ac:dyDescent="0.25">
      <c r="A218" s="79"/>
      <c r="B218" s="250"/>
      <c r="C218" s="250"/>
      <c r="D218" s="250"/>
      <c r="E218" s="250"/>
      <c r="F218" s="250"/>
      <c r="G218" s="250"/>
      <c r="H218" s="37"/>
    </row>
    <row r="219" spans="1:8" x14ac:dyDescent="0.25">
      <c r="A219" s="89" t="s">
        <v>99</v>
      </c>
      <c r="B219" s="361"/>
      <c r="C219" s="323"/>
      <c r="D219" s="362"/>
      <c r="E219" s="362"/>
      <c r="F219" s="362"/>
      <c r="G219" s="362"/>
      <c r="H219" s="183" t="e">
        <f>SUM(H216,H207,H195,H183)/(COUNT(B172:E182,B189:E194,B201:E206,B214:E215)*2)</f>
        <v>#DIV/0!</v>
      </c>
    </row>
    <row r="220" spans="1:8" x14ac:dyDescent="0.25">
      <c r="A220" s="85" t="s">
        <v>100</v>
      </c>
      <c r="B220" s="328"/>
      <c r="C220" s="289"/>
      <c r="D220" s="315"/>
      <c r="E220" s="289"/>
      <c r="F220" s="289"/>
      <c r="G220" s="289"/>
      <c r="H220" s="125">
        <v>0.01</v>
      </c>
    </row>
    <row r="221" spans="1:8" x14ac:dyDescent="0.25">
      <c r="A221" s="94" t="s">
        <v>102</v>
      </c>
      <c r="B221" s="290"/>
      <c r="C221" s="290"/>
      <c r="D221" s="290"/>
      <c r="E221" s="290"/>
      <c r="F221" s="290"/>
      <c r="G221" s="290"/>
      <c r="H221" s="184" t="e">
        <f>H219-H220</f>
        <v>#DIV/0!</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359"/>
      <c r="F227" s="376" t="s">
        <v>146</v>
      </c>
      <c r="G227" s="377"/>
    </row>
    <row r="228" spans="1:8" ht="15" x14ac:dyDescent="0.25">
      <c r="A228" s="59"/>
      <c r="B228" s="39">
        <v>0</v>
      </c>
      <c r="C228" s="40">
        <v>1</v>
      </c>
      <c r="D228" s="38">
        <v>2</v>
      </c>
      <c r="E228" s="22" t="s">
        <v>2</v>
      </c>
      <c r="F228" s="130" t="s">
        <v>147</v>
      </c>
      <c r="G228" s="130" t="s">
        <v>145</v>
      </c>
      <c r="H228" s="23" t="s">
        <v>3</v>
      </c>
    </row>
    <row r="229" spans="1:8" ht="16.5" customHeight="1" x14ac:dyDescent="0.3">
      <c r="A229" s="186" t="s">
        <v>68</v>
      </c>
      <c r="B229" s="51"/>
      <c r="C229" s="51"/>
      <c r="D229" s="51"/>
      <c r="E229" s="51" t="s">
        <v>163</v>
      </c>
      <c r="F229" s="133"/>
      <c r="G229" s="133"/>
    </row>
    <row r="230" spans="1:8" ht="16.5" customHeight="1" x14ac:dyDescent="0.3">
      <c r="A230" s="187" t="s">
        <v>136</v>
      </c>
      <c r="B230" s="51"/>
      <c r="C230" s="51"/>
      <c r="D230" s="51"/>
      <c r="E230" s="51" t="s">
        <v>163</v>
      </c>
      <c r="F230" s="133"/>
      <c r="G230" s="133"/>
      <c r="H230" s="205"/>
    </row>
    <row r="231" spans="1:8" ht="16.5" x14ac:dyDescent="0.3">
      <c r="A231" s="187" t="s">
        <v>96</v>
      </c>
      <c r="B231" s="51"/>
      <c r="C231" s="51"/>
      <c r="D231" s="51"/>
      <c r="E231" s="51" t="s">
        <v>163</v>
      </c>
      <c r="F231" s="133"/>
      <c r="G231" s="133"/>
      <c r="H231" s="205"/>
    </row>
    <row r="232" spans="1:8" ht="16.5" x14ac:dyDescent="0.3">
      <c r="A232" s="186" t="s">
        <v>70</v>
      </c>
      <c r="B232" s="51"/>
      <c r="C232" s="51"/>
      <c r="D232" s="51"/>
      <c r="E232" s="51" t="s">
        <v>163</v>
      </c>
      <c r="F232" s="133"/>
      <c r="G232" s="133"/>
      <c r="H232" s="205"/>
    </row>
    <row r="233" spans="1:8" ht="16.5" x14ac:dyDescent="0.3">
      <c r="A233" s="186" t="s">
        <v>71</v>
      </c>
      <c r="B233" s="51"/>
      <c r="C233" s="51"/>
      <c r="D233" s="51"/>
      <c r="E233" s="51" t="s">
        <v>163</v>
      </c>
      <c r="F233" s="133"/>
      <c r="G233" s="133"/>
      <c r="H233" s="205"/>
    </row>
    <row r="234" spans="1:8" ht="16.5" x14ac:dyDescent="0.3">
      <c r="A234" s="186" t="s">
        <v>125</v>
      </c>
      <c r="B234" s="51"/>
      <c r="C234" s="51"/>
      <c r="D234" s="51"/>
      <c r="E234" s="51" t="s">
        <v>163</v>
      </c>
      <c r="F234" s="133"/>
      <c r="G234" s="133"/>
      <c r="H234" s="205"/>
    </row>
    <row r="235" spans="1:8" ht="16.5" x14ac:dyDescent="0.3">
      <c r="A235" s="186" t="s">
        <v>74</v>
      </c>
      <c r="B235" s="51"/>
      <c r="C235" s="51"/>
      <c r="D235" s="51"/>
      <c r="E235" s="51" t="s">
        <v>163</v>
      </c>
      <c r="F235" s="133"/>
      <c r="G235" s="133"/>
      <c r="H235" s="205"/>
    </row>
    <row r="236" spans="1:8" ht="16.5" x14ac:dyDescent="0.3">
      <c r="A236" s="186" t="s">
        <v>97</v>
      </c>
      <c r="B236" s="51"/>
      <c r="C236" s="51"/>
      <c r="D236" s="51"/>
      <c r="E236" s="51" t="s">
        <v>163</v>
      </c>
      <c r="F236" s="133"/>
      <c r="G236" s="133"/>
      <c r="H236" s="205"/>
    </row>
    <row r="237" spans="1:8" ht="16.5" x14ac:dyDescent="0.3">
      <c r="A237" s="187" t="s">
        <v>75</v>
      </c>
      <c r="B237" s="51"/>
      <c r="C237" s="51"/>
      <c r="D237" s="51"/>
      <c r="E237" s="51" t="s">
        <v>163</v>
      </c>
      <c r="F237" s="133"/>
      <c r="G237" s="133"/>
      <c r="H237" s="205"/>
    </row>
    <row r="238" spans="1:8" ht="16.5" customHeight="1" x14ac:dyDescent="0.3">
      <c r="A238" s="186" t="s">
        <v>133</v>
      </c>
      <c r="B238" s="51"/>
      <c r="C238" s="51"/>
      <c r="D238" s="51"/>
      <c r="E238" s="51" t="s">
        <v>163</v>
      </c>
      <c r="F238" s="133"/>
      <c r="G238" s="133"/>
      <c r="H238" s="205"/>
    </row>
    <row r="239" spans="1:8" ht="16.5" customHeight="1" x14ac:dyDescent="0.3">
      <c r="A239" s="186" t="s">
        <v>76</v>
      </c>
      <c r="B239" s="51"/>
      <c r="C239" s="51"/>
      <c r="D239" s="51"/>
      <c r="E239" s="51" t="s">
        <v>163</v>
      </c>
      <c r="F239" s="133"/>
      <c r="G239" s="133"/>
      <c r="H239" s="205"/>
    </row>
    <row r="240" spans="1:8" ht="16.5" x14ac:dyDescent="0.3">
      <c r="A240" s="186" t="s">
        <v>77</v>
      </c>
      <c r="B240" s="51"/>
      <c r="C240" s="51"/>
      <c r="D240" s="51"/>
      <c r="E240" s="51" t="s">
        <v>163</v>
      </c>
      <c r="F240" s="133"/>
      <c r="G240" s="133"/>
      <c r="H240" s="205"/>
    </row>
    <row r="241" spans="1:8" ht="16.5" x14ac:dyDescent="0.3">
      <c r="A241" s="186" t="s">
        <v>78</v>
      </c>
      <c r="B241" s="51"/>
      <c r="C241" s="51"/>
      <c r="D241" s="51"/>
      <c r="E241" s="51" t="s">
        <v>163</v>
      </c>
      <c r="F241" s="133"/>
      <c r="G241" s="133"/>
      <c r="H241" s="201"/>
    </row>
    <row r="242" spans="1:8" ht="16.5" x14ac:dyDescent="0.3">
      <c r="A242" s="187" t="s">
        <v>79</v>
      </c>
      <c r="B242" s="51"/>
      <c r="C242" s="51"/>
      <c r="D242" s="51"/>
      <c r="E242" s="51" t="s">
        <v>163</v>
      </c>
      <c r="F242" s="133"/>
      <c r="G242" s="133"/>
      <c r="H242" s="205"/>
    </row>
    <row r="243" spans="1:8" x14ac:dyDescent="0.25">
      <c r="A243" s="3" t="s">
        <v>4</v>
      </c>
      <c r="B243" s="255"/>
      <c r="C243" s="255"/>
      <c r="D243" s="255"/>
      <c r="E243" s="255"/>
      <c r="F243" s="255"/>
      <c r="G243" s="255"/>
      <c r="H243" s="8">
        <f>SUM(B229:D242)</f>
        <v>0</v>
      </c>
    </row>
    <row r="244" spans="1:8" x14ac:dyDescent="0.25">
      <c r="A244" s="360" t="s">
        <v>5</v>
      </c>
      <c r="B244" s="45"/>
      <c r="C244" s="45"/>
      <c r="D244" s="45"/>
      <c r="E244" s="45"/>
      <c r="F244" s="45"/>
      <c r="G244" s="45"/>
      <c r="H244" s="81" t="e">
        <f>H243/(COUNT(B229:E242)*2)</f>
        <v>#DIV/0!</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359"/>
      <c r="F247" s="382" t="s">
        <v>146</v>
      </c>
      <c r="G247" s="382"/>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c r="E249" s="51" t="s">
        <v>163</v>
      </c>
      <c r="F249" s="133"/>
      <c r="G249" s="133"/>
      <c r="H249" s="137"/>
    </row>
    <row r="250" spans="1:8" ht="18" customHeight="1" x14ac:dyDescent="0.3">
      <c r="A250" s="67" t="s">
        <v>81</v>
      </c>
      <c r="B250" s="51"/>
      <c r="C250" s="51"/>
      <c r="D250" s="51"/>
      <c r="E250" s="51" t="s">
        <v>163</v>
      </c>
      <c r="F250" s="133"/>
      <c r="G250" s="133"/>
      <c r="H250" s="137"/>
    </row>
    <row r="251" spans="1:8" ht="15.75" customHeight="1" x14ac:dyDescent="0.3">
      <c r="A251" s="187" t="s">
        <v>82</v>
      </c>
      <c r="B251" s="51"/>
      <c r="C251" s="51"/>
      <c r="D251" s="51"/>
      <c r="E251" s="51" t="s">
        <v>163</v>
      </c>
      <c r="F251" s="133"/>
      <c r="G251" s="133"/>
      <c r="H251" s="137"/>
    </row>
    <row r="252" spans="1:8" ht="16.5" customHeight="1" x14ac:dyDescent="0.3">
      <c r="A252" s="67" t="s">
        <v>83</v>
      </c>
      <c r="B252" s="51"/>
      <c r="C252" s="51"/>
      <c r="D252" s="51"/>
      <c r="E252" s="51" t="s">
        <v>163</v>
      </c>
      <c r="F252" s="133"/>
      <c r="G252" s="133"/>
      <c r="H252" s="205"/>
    </row>
    <row r="253" spans="1:8" ht="16.5" customHeight="1" x14ac:dyDescent="0.3">
      <c r="A253" s="67" t="s">
        <v>84</v>
      </c>
      <c r="B253" s="51"/>
      <c r="C253" s="51"/>
      <c r="D253" s="51"/>
      <c r="E253" s="51" t="s">
        <v>163</v>
      </c>
      <c r="F253" s="133"/>
      <c r="G253" s="133"/>
      <c r="H253" s="205"/>
    </row>
    <row r="254" spans="1:8" ht="16.5" x14ac:dyDescent="0.3">
      <c r="A254" s="67" t="s">
        <v>98</v>
      </c>
      <c r="B254" s="51"/>
      <c r="C254" s="51"/>
      <c r="D254" s="51"/>
      <c r="E254" s="51" t="s">
        <v>163</v>
      </c>
      <c r="F254" s="133"/>
      <c r="G254" s="133"/>
      <c r="H254" s="205"/>
    </row>
    <row r="255" spans="1:8" ht="16.5" customHeight="1" x14ac:dyDescent="0.3">
      <c r="A255" s="67" t="s">
        <v>135</v>
      </c>
      <c r="B255" s="51"/>
      <c r="C255" s="51"/>
      <c r="D255" s="51"/>
      <c r="E255" s="51" t="s">
        <v>163</v>
      </c>
      <c r="F255" s="133"/>
      <c r="G255" s="133"/>
      <c r="H255" s="205"/>
    </row>
    <row r="256" spans="1:8" ht="16.5" x14ac:dyDescent="0.3">
      <c r="A256" s="67" t="s">
        <v>86</v>
      </c>
      <c r="B256" s="51"/>
      <c r="C256" s="51"/>
      <c r="D256" s="51"/>
      <c r="E256" s="51" t="s">
        <v>163</v>
      </c>
      <c r="F256" s="133"/>
      <c r="G256" s="133"/>
      <c r="H256" s="137"/>
    </row>
    <row r="257" spans="1:8" ht="16.5" x14ac:dyDescent="0.3">
      <c r="A257" s="187" t="s">
        <v>87</v>
      </c>
      <c r="B257" s="51"/>
      <c r="C257" s="51"/>
      <c r="D257" s="51"/>
      <c r="E257" s="51" t="s">
        <v>163</v>
      </c>
      <c r="F257" s="133"/>
      <c r="G257" s="133"/>
      <c r="H257" s="137"/>
    </row>
    <row r="258" spans="1:8" x14ac:dyDescent="0.25">
      <c r="A258" s="3" t="s">
        <v>4</v>
      </c>
      <c r="B258" s="255"/>
      <c r="C258" s="255"/>
      <c r="D258" s="255"/>
      <c r="E258" s="255"/>
      <c r="F258" s="255"/>
      <c r="G258" s="255"/>
      <c r="H258" s="8">
        <f>SUM(B249:D257)</f>
        <v>0</v>
      </c>
    </row>
    <row r="259" spans="1:8" x14ac:dyDescent="0.25">
      <c r="A259" s="360" t="s">
        <v>5</v>
      </c>
      <c r="B259" s="45"/>
      <c r="C259" s="45"/>
      <c r="D259" s="45"/>
      <c r="E259" s="45"/>
      <c r="F259" s="45"/>
      <c r="G259" s="45"/>
      <c r="H259" s="81" t="e">
        <f>H258/(COUNT(B249:E257)*2)</f>
        <v>#DIV/0!</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35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c r="E264" s="51" t="s">
        <v>163</v>
      </c>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c r="C267" s="51"/>
      <c r="D267" s="51"/>
      <c r="E267" s="51" t="s">
        <v>163</v>
      </c>
      <c r="F267" s="133"/>
      <c r="G267" s="133"/>
      <c r="H267" s="205"/>
    </row>
    <row r="268" spans="1:8" ht="16.5" x14ac:dyDescent="0.3">
      <c r="A268" s="186" t="s">
        <v>133</v>
      </c>
      <c r="B268" s="51"/>
      <c r="C268" s="51"/>
      <c r="D268" s="51"/>
      <c r="E268" s="51" t="s">
        <v>163</v>
      </c>
      <c r="F268" s="133"/>
      <c r="G268" s="133"/>
      <c r="H268" s="205"/>
    </row>
    <row r="269" spans="1:8" ht="16.5" x14ac:dyDescent="0.3">
      <c r="A269" s="186" t="s">
        <v>92</v>
      </c>
      <c r="B269" s="51"/>
      <c r="C269" s="51"/>
      <c r="D269" s="51"/>
      <c r="E269" s="51" t="s">
        <v>163</v>
      </c>
      <c r="F269" s="133"/>
      <c r="G269" s="133"/>
      <c r="H269" s="205"/>
    </row>
    <row r="270" spans="1:8" ht="27" x14ac:dyDescent="0.3">
      <c r="A270" s="194" t="s">
        <v>93</v>
      </c>
      <c r="B270" s="51"/>
      <c r="C270" s="51"/>
      <c r="D270" s="51"/>
      <c r="E270" s="51" t="s">
        <v>163</v>
      </c>
      <c r="F270" s="133"/>
      <c r="G270" s="133"/>
      <c r="H270" s="205"/>
    </row>
    <row r="271" spans="1:8" x14ac:dyDescent="0.25">
      <c r="A271" s="3" t="s">
        <v>4</v>
      </c>
      <c r="B271" s="255"/>
      <c r="C271" s="255"/>
      <c r="D271" s="255"/>
      <c r="E271" s="255"/>
      <c r="F271" s="255"/>
      <c r="G271" s="255"/>
      <c r="H271" s="8">
        <f>SUM(B264:D270)</f>
        <v>0</v>
      </c>
    </row>
    <row r="272" spans="1:8" x14ac:dyDescent="0.25">
      <c r="A272" s="360" t="s">
        <v>5</v>
      </c>
      <c r="B272" s="45"/>
      <c r="C272" s="45"/>
      <c r="D272" s="45"/>
      <c r="E272" s="45"/>
      <c r="F272" s="45"/>
      <c r="G272" s="45"/>
      <c r="H272" s="81" t="e">
        <f>H271/(COUNT(B264:E270)*2)</f>
        <v>#DIV/0!</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35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c r="E277" s="51" t="s">
        <v>163</v>
      </c>
      <c r="F277" s="133"/>
      <c r="G277" s="133"/>
      <c r="H277" s="205"/>
    </row>
    <row r="278" spans="1:8" ht="16.5" x14ac:dyDescent="0.3">
      <c r="A278" s="186" t="s">
        <v>134</v>
      </c>
      <c r="B278" s="51"/>
      <c r="C278" s="51"/>
      <c r="D278" s="51"/>
      <c r="E278" s="51" t="s">
        <v>163</v>
      </c>
      <c r="F278" s="133"/>
      <c r="G278" s="133"/>
      <c r="H278" s="205"/>
    </row>
    <row r="279" spans="1:8" x14ac:dyDescent="0.25">
      <c r="A279" s="3" t="s">
        <v>4</v>
      </c>
      <c r="B279" s="255"/>
      <c r="C279" s="255"/>
      <c r="D279" s="255"/>
      <c r="E279" s="255"/>
      <c r="F279" s="255"/>
      <c r="G279" s="255"/>
      <c r="H279" s="8">
        <f>SUM(B277:D278)</f>
        <v>0</v>
      </c>
    </row>
    <row r="280" spans="1:8" x14ac:dyDescent="0.25">
      <c r="A280" s="360" t="s">
        <v>5</v>
      </c>
      <c r="B280" s="45"/>
      <c r="C280" s="45"/>
      <c r="D280" s="45"/>
      <c r="E280" s="45"/>
      <c r="F280" s="45"/>
      <c r="G280" s="45"/>
      <c r="H280" s="81" t="e">
        <f>H279/(COUNT(B277:E278)*2)</f>
        <v>#DIV/0!</v>
      </c>
    </row>
    <row r="281" spans="1:8" x14ac:dyDescent="0.25">
      <c r="A281" s="1"/>
      <c r="B281" s="291"/>
      <c r="C281" s="291"/>
      <c r="D281" s="291"/>
      <c r="E281" s="291"/>
      <c r="F281" s="291"/>
      <c r="G281" s="291"/>
      <c r="H281" s="170"/>
    </row>
    <row r="282" spans="1:8" x14ac:dyDescent="0.25">
      <c r="A282" s="89" t="s">
        <v>99</v>
      </c>
      <c r="B282" s="361"/>
      <c r="C282" s="323"/>
      <c r="D282" s="362"/>
      <c r="E282" s="362"/>
      <c r="F282" s="362"/>
      <c r="G282" s="362"/>
      <c r="H282" s="183" t="e">
        <f>SUM(H279,H271,H258,H243)/(COUNT(B229:E242,B249:E257,B264:E270,B277:E278)*2)</f>
        <v>#DIV/0!</v>
      </c>
    </row>
    <row r="283" spans="1:8" x14ac:dyDescent="0.25">
      <c r="A283" s="85" t="s">
        <v>100</v>
      </c>
      <c r="B283" s="328"/>
      <c r="C283" s="289"/>
      <c r="D283" s="315"/>
      <c r="E283" s="289"/>
      <c r="F283" s="289"/>
      <c r="G283" s="289"/>
      <c r="H283" s="125">
        <v>0.02</v>
      </c>
    </row>
    <row r="284" spans="1:8" x14ac:dyDescent="0.25">
      <c r="A284" s="94" t="s">
        <v>102</v>
      </c>
      <c r="B284" s="290"/>
      <c r="C284" s="290"/>
      <c r="D284" s="290"/>
      <c r="E284" s="290"/>
      <c r="F284" s="290"/>
      <c r="G284" s="290"/>
      <c r="H284" s="185" t="e">
        <f>H282-H283</f>
        <v>#DIV/0!</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26" t="s">
        <v>1</v>
      </c>
      <c r="C288" s="427"/>
      <c r="D288" s="427"/>
      <c r="E288" s="428"/>
      <c r="F288" s="389" t="s">
        <v>146</v>
      </c>
      <c r="G288" s="390"/>
    </row>
    <row r="289" spans="1:8" ht="15" x14ac:dyDescent="0.25">
      <c r="A289" s="59"/>
      <c r="B289" s="97">
        <v>0</v>
      </c>
      <c r="C289" s="40">
        <v>1</v>
      </c>
      <c r="D289" s="38">
        <v>2</v>
      </c>
      <c r="E289" s="22" t="s">
        <v>2</v>
      </c>
      <c r="F289" s="22" t="s">
        <v>147</v>
      </c>
      <c r="G289" s="22" t="s">
        <v>145</v>
      </c>
      <c r="H289" s="23" t="s">
        <v>3</v>
      </c>
    </row>
    <row r="290" spans="1:8" ht="16.5" x14ac:dyDescent="0.3">
      <c r="A290" s="187" t="s">
        <v>50</v>
      </c>
      <c r="B290" s="51"/>
      <c r="C290" s="51"/>
      <c r="D290" s="51"/>
      <c r="E290" s="51" t="s">
        <v>163</v>
      </c>
      <c r="F290" s="133"/>
      <c r="G290" s="133"/>
      <c r="H290" s="137"/>
    </row>
    <row r="291" spans="1:8" ht="16.5" x14ac:dyDescent="0.3">
      <c r="A291" s="187" t="s">
        <v>51</v>
      </c>
      <c r="B291" s="51"/>
      <c r="C291" s="51"/>
      <c r="D291" s="51"/>
      <c r="E291" s="51" t="s">
        <v>163</v>
      </c>
      <c r="F291" s="133"/>
      <c r="G291" s="133"/>
      <c r="H291" s="137"/>
    </row>
    <row r="292" spans="1:8" ht="16.5" x14ac:dyDescent="0.3">
      <c r="A292" s="186" t="s">
        <v>52</v>
      </c>
      <c r="B292" s="51"/>
      <c r="C292" s="51"/>
      <c r="D292" s="51"/>
      <c r="E292" s="51" t="s">
        <v>163</v>
      </c>
      <c r="F292" s="133"/>
      <c r="G292" s="133"/>
      <c r="H292" s="205"/>
    </row>
    <row r="293" spans="1:8" ht="16.5" x14ac:dyDescent="0.3">
      <c r="A293" s="186" t="s">
        <v>138</v>
      </c>
      <c r="B293" s="51"/>
      <c r="C293" s="51"/>
      <c r="D293" s="51"/>
      <c r="E293" s="51" t="s">
        <v>163</v>
      </c>
      <c r="F293" s="133"/>
      <c r="G293" s="133"/>
      <c r="H293" s="205"/>
    </row>
    <row r="294" spans="1:8" ht="16.5" x14ac:dyDescent="0.3">
      <c r="A294" s="187" t="s">
        <v>53</v>
      </c>
      <c r="B294" s="51"/>
      <c r="C294" s="51"/>
      <c r="D294" s="51"/>
      <c r="E294" s="51" t="s">
        <v>163</v>
      </c>
      <c r="F294" s="133"/>
      <c r="G294" s="133"/>
      <c r="H294" s="137"/>
    </row>
    <row r="295" spans="1:8" ht="34.5" customHeight="1" x14ac:dyDescent="0.3">
      <c r="A295" s="188" t="s">
        <v>139</v>
      </c>
      <c r="B295" s="51"/>
      <c r="C295" s="51"/>
      <c r="D295" s="51"/>
      <c r="E295" s="51" t="s">
        <v>163</v>
      </c>
      <c r="F295" s="133"/>
      <c r="G295" s="133"/>
      <c r="H295" s="363"/>
    </row>
    <row r="296" spans="1:8" x14ac:dyDescent="0.25">
      <c r="A296" s="3" t="s">
        <v>4</v>
      </c>
      <c r="B296" s="44"/>
      <c r="C296" s="44"/>
      <c r="D296" s="44"/>
      <c r="E296" s="44"/>
      <c r="F296" s="44"/>
      <c r="G296" s="44"/>
      <c r="H296" s="8">
        <f>SUM(B290:D295)</f>
        <v>0</v>
      </c>
    </row>
    <row r="297" spans="1:8" x14ac:dyDescent="0.25">
      <c r="A297" s="391" t="s">
        <v>5</v>
      </c>
      <c r="B297" s="392"/>
      <c r="C297" s="392"/>
      <c r="D297" s="392"/>
      <c r="E297" s="392"/>
      <c r="F297" s="392"/>
      <c r="G297" s="393"/>
      <c r="H297" s="34" t="e">
        <f>H296/(COUNT(B290:E295)*2)</f>
        <v>#DIV/0!</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t="e">
        <f>SUM(H296)/(COUNT(B290:E295)*2)</f>
        <v>#DIV/0!</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t="e">
        <f>H299-H300</f>
        <v>#DIV/0!</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359"/>
      <c r="F306" s="376" t="s">
        <v>146</v>
      </c>
      <c r="G306" s="377"/>
    </row>
    <row r="307" spans="1:8" ht="15" x14ac:dyDescent="0.25">
      <c r="A307" s="59"/>
      <c r="B307" s="227">
        <v>0</v>
      </c>
      <c r="C307" s="228">
        <v>1</v>
      </c>
      <c r="D307" s="229">
        <v>2</v>
      </c>
      <c r="E307" s="358" t="s">
        <v>2</v>
      </c>
      <c r="F307" s="130" t="s">
        <v>147</v>
      </c>
      <c r="G307" s="130" t="s">
        <v>145</v>
      </c>
      <c r="H307" s="23" t="s">
        <v>3</v>
      </c>
    </row>
    <row r="308" spans="1:8" x14ac:dyDescent="0.25">
      <c r="A308" s="186" t="s">
        <v>231</v>
      </c>
      <c r="B308" s="231"/>
      <c r="C308" s="241"/>
      <c r="D308" s="241"/>
      <c r="E308" s="255" t="s">
        <v>163</v>
      </c>
      <c r="F308" s="354"/>
      <c r="G308" s="354"/>
      <c r="H308" s="201"/>
    </row>
    <row r="309" spans="1:8" x14ac:dyDescent="0.25">
      <c r="A309" s="186" t="s">
        <v>268</v>
      </c>
      <c r="B309" s="241"/>
      <c r="C309" s="241"/>
      <c r="D309" s="241"/>
      <c r="E309" s="255" t="s">
        <v>163</v>
      </c>
      <c r="F309" s="354"/>
      <c r="G309" s="354"/>
      <c r="H309" s="201"/>
    </row>
    <row r="310" spans="1:8" x14ac:dyDescent="0.25">
      <c r="A310" s="186" t="s">
        <v>233</v>
      </c>
      <c r="B310" s="241"/>
      <c r="C310" s="241"/>
      <c r="D310" s="241"/>
      <c r="E310" s="255" t="s">
        <v>163</v>
      </c>
      <c r="F310" s="354"/>
      <c r="G310" s="354"/>
      <c r="H310" s="201"/>
    </row>
    <row r="311" spans="1:8" ht="13.5" customHeight="1" x14ac:dyDescent="0.25">
      <c r="A311" s="186" t="s">
        <v>234</v>
      </c>
      <c r="B311" s="231"/>
      <c r="C311" s="241"/>
      <c r="D311" s="241"/>
      <c r="E311" s="255" t="s">
        <v>163</v>
      </c>
      <c r="F311" s="354"/>
      <c r="G311" s="354"/>
      <c r="H311" s="201"/>
    </row>
    <row r="312" spans="1:8" x14ac:dyDescent="0.25">
      <c r="A312" s="186" t="s">
        <v>235</v>
      </c>
      <c r="B312" s="231"/>
      <c r="C312" s="241"/>
      <c r="D312" s="241"/>
      <c r="E312" s="255" t="s">
        <v>163</v>
      </c>
      <c r="F312" s="354"/>
      <c r="G312" s="354"/>
      <c r="H312" s="137"/>
    </row>
    <row r="313" spans="1:8" x14ac:dyDescent="0.25">
      <c r="A313" s="186" t="s">
        <v>265</v>
      </c>
      <c r="B313" s="231"/>
      <c r="C313" s="241"/>
      <c r="D313" s="241"/>
      <c r="E313" s="255" t="s">
        <v>163</v>
      </c>
      <c r="F313" s="354"/>
      <c r="G313" s="354"/>
      <c r="H313" s="137"/>
    </row>
    <row r="314" spans="1:8" x14ac:dyDescent="0.25">
      <c r="A314" s="215" t="s">
        <v>203</v>
      </c>
      <c r="B314" s="231"/>
      <c r="C314" s="241"/>
      <c r="D314" s="241"/>
      <c r="E314" s="255" t="s">
        <v>163</v>
      </c>
      <c r="F314" s="354"/>
      <c r="G314" s="354"/>
      <c r="H314" s="137"/>
    </row>
    <row r="315" spans="1:8" ht="13.5" customHeight="1" x14ac:dyDescent="0.25">
      <c r="A315" s="188" t="s">
        <v>204</v>
      </c>
      <c r="B315" s="241"/>
      <c r="C315" s="241"/>
      <c r="D315" s="241"/>
      <c r="E315" s="255" t="s">
        <v>163</v>
      </c>
      <c r="F315" s="354"/>
      <c r="G315" s="354"/>
      <c r="H315" s="137"/>
    </row>
    <row r="316" spans="1:8" ht="16.5" x14ac:dyDescent="0.3">
      <c r="A316" s="186" t="s">
        <v>230</v>
      </c>
      <c r="B316" s="51"/>
      <c r="C316" s="241"/>
      <c r="D316" s="51"/>
      <c r="E316" s="255" t="s">
        <v>163</v>
      </c>
      <c r="F316" s="133"/>
      <c r="G316" s="341"/>
      <c r="H316" s="137"/>
    </row>
    <row r="317" spans="1:8" ht="16.5" customHeight="1" x14ac:dyDescent="0.3">
      <c r="A317" s="215" t="s">
        <v>205</v>
      </c>
      <c r="B317" s="51"/>
      <c r="C317" s="241"/>
      <c r="D317" s="51"/>
      <c r="E317" s="255" t="s">
        <v>163</v>
      </c>
      <c r="F317" s="133"/>
      <c r="G317" s="341"/>
      <c r="H317" s="201"/>
    </row>
    <row r="318" spans="1:8" ht="16.5" x14ac:dyDescent="0.3">
      <c r="A318" s="232" t="s">
        <v>206</v>
      </c>
      <c r="B318" s="51"/>
      <c r="C318" s="241"/>
      <c r="D318" s="51"/>
      <c r="E318" s="255" t="s">
        <v>163</v>
      </c>
      <c r="F318" s="133"/>
      <c r="G318" s="133"/>
      <c r="H318" s="137"/>
    </row>
    <row r="319" spans="1:8" x14ac:dyDescent="0.25">
      <c r="A319" s="3" t="s">
        <v>4</v>
      </c>
      <c r="B319" s="255"/>
      <c r="C319" s="255"/>
      <c r="D319" s="255"/>
      <c r="E319" s="255"/>
      <c r="F319" s="255"/>
      <c r="G319" s="255"/>
      <c r="H319" s="8">
        <f>SUM(B308:D318)</f>
        <v>0</v>
      </c>
    </row>
    <row r="320" spans="1:8" x14ac:dyDescent="0.25">
      <c r="A320" s="74" t="s">
        <v>5</v>
      </c>
      <c r="B320" s="288"/>
      <c r="C320" s="288"/>
      <c r="D320" s="288"/>
      <c r="E320" s="288"/>
      <c r="F320" s="288"/>
      <c r="G320" s="288"/>
      <c r="H320" s="239" t="e">
        <f>H319/(COUNT(B308:E318)*2)</f>
        <v>#DIV/0!</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82" t="s">
        <v>146</v>
      </c>
      <c r="G324" s="382"/>
    </row>
    <row r="325" spans="1:8" ht="15" x14ac:dyDescent="0.25">
      <c r="A325" s="59"/>
      <c r="B325" s="227">
        <v>0</v>
      </c>
      <c r="C325" s="228">
        <v>1</v>
      </c>
      <c r="D325" s="229">
        <v>2</v>
      </c>
      <c r="E325" s="358" t="s">
        <v>2</v>
      </c>
      <c r="F325" s="130" t="s">
        <v>147</v>
      </c>
      <c r="G325" s="130" t="s">
        <v>302</v>
      </c>
      <c r="H325" s="23" t="s">
        <v>3</v>
      </c>
    </row>
    <row r="326" spans="1:8" ht="13.5" customHeight="1" x14ac:dyDescent="0.25">
      <c r="A326" s="186" t="s">
        <v>237</v>
      </c>
      <c r="B326" s="231"/>
      <c r="C326" s="241"/>
      <c r="D326" s="241"/>
      <c r="E326" s="255" t="s">
        <v>163</v>
      </c>
      <c r="F326" s="354"/>
      <c r="G326" s="354"/>
      <c r="H326" s="137"/>
    </row>
    <row r="327" spans="1:8" x14ac:dyDescent="0.25">
      <c r="A327" s="186" t="s">
        <v>238</v>
      </c>
      <c r="B327" s="231"/>
      <c r="C327" s="241"/>
      <c r="D327" s="241"/>
      <c r="E327" s="255" t="s">
        <v>163</v>
      </c>
      <c r="F327" s="354"/>
      <c r="G327" s="354"/>
      <c r="H327" s="137"/>
    </row>
    <row r="328" spans="1:8" x14ac:dyDescent="0.25">
      <c r="A328" s="186" t="s">
        <v>239</v>
      </c>
      <c r="B328" s="231"/>
      <c r="C328" s="241"/>
      <c r="D328" s="241"/>
      <c r="E328" s="255" t="s">
        <v>163</v>
      </c>
      <c r="F328" s="354"/>
      <c r="G328" s="354"/>
      <c r="H328" s="137"/>
    </row>
    <row r="329" spans="1:8" ht="13.5" customHeight="1" x14ac:dyDescent="0.25">
      <c r="A329" s="186" t="s">
        <v>269</v>
      </c>
      <c r="B329" s="231"/>
      <c r="C329" s="241"/>
      <c r="D329" s="241"/>
      <c r="E329" s="255" t="s">
        <v>163</v>
      </c>
      <c r="F329" s="354"/>
      <c r="G329" s="354"/>
      <c r="H329" s="137"/>
    </row>
    <row r="330" spans="1:8" ht="13.5" customHeight="1" x14ac:dyDescent="0.25">
      <c r="A330" s="215" t="s">
        <v>203</v>
      </c>
      <c r="B330" s="231"/>
      <c r="C330" s="241"/>
      <c r="D330" s="241"/>
      <c r="E330" s="255" t="s">
        <v>163</v>
      </c>
      <c r="F330" s="354"/>
      <c r="G330" s="354"/>
      <c r="H330" s="272"/>
    </row>
    <row r="331" spans="1:8" ht="13.5" customHeight="1" x14ac:dyDescent="0.25">
      <c r="A331" s="188" t="s">
        <v>241</v>
      </c>
      <c r="B331" s="241"/>
      <c r="C331" s="241"/>
      <c r="D331" s="241"/>
      <c r="E331" s="255" t="s">
        <v>163</v>
      </c>
      <c r="F331" s="354"/>
      <c r="G331" s="354"/>
      <c r="H331" s="205"/>
    </row>
    <row r="332" spans="1:8" ht="15" customHeight="1" x14ac:dyDescent="0.3">
      <c r="A332" s="187" t="s">
        <v>242</v>
      </c>
      <c r="B332" s="51"/>
      <c r="C332" s="241"/>
      <c r="D332" s="51"/>
      <c r="E332" s="255" t="s">
        <v>163</v>
      </c>
      <c r="F332" s="133"/>
      <c r="G332" s="133"/>
      <c r="H332" s="205"/>
    </row>
    <row r="333" spans="1:8" ht="16.5" x14ac:dyDescent="0.3">
      <c r="A333" s="186" t="s">
        <v>244</v>
      </c>
      <c r="B333" s="51"/>
      <c r="C333" s="241"/>
      <c r="D333" s="51"/>
      <c r="E333" s="255" t="s">
        <v>163</v>
      </c>
      <c r="F333" s="133"/>
      <c r="G333" s="133"/>
      <c r="H333" s="205"/>
    </row>
    <row r="334" spans="1:8" ht="16.5" x14ac:dyDescent="0.3">
      <c r="A334" s="186" t="s">
        <v>263</v>
      </c>
      <c r="B334" s="51"/>
      <c r="C334" s="241"/>
      <c r="D334" s="51"/>
      <c r="E334" s="255" t="s">
        <v>163</v>
      </c>
      <c r="F334" s="133"/>
      <c r="G334" s="133"/>
      <c r="H334" s="205"/>
    </row>
    <row r="335" spans="1:8" ht="16.5" x14ac:dyDescent="0.3">
      <c r="A335" s="215" t="s">
        <v>266</v>
      </c>
      <c r="B335" s="306"/>
      <c r="C335" s="241"/>
      <c r="D335" s="51"/>
      <c r="E335" s="255" t="s">
        <v>163</v>
      </c>
      <c r="F335" s="133"/>
      <c r="G335" s="133"/>
      <c r="H335" s="205"/>
    </row>
    <row r="336" spans="1:8" ht="16.5" x14ac:dyDescent="0.3">
      <c r="A336" s="215" t="s">
        <v>245</v>
      </c>
      <c r="B336" s="51"/>
      <c r="C336" s="241"/>
      <c r="D336" s="51"/>
      <c r="E336" s="255" t="s">
        <v>163</v>
      </c>
      <c r="F336" s="133"/>
      <c r="G336" s="133"/>
      <c r="H336" s="205"/>
    </row>
    <row r="337" spans="1:8" ht="16.5" x14ac:dyDescent="0.3">
      <c r="A337" s="233" t="s">
        <v>251</v>
      </c>
      <c r="B337" s="51"/>
      <c r="C337" s="241"/>
      <c r="D337" s="51"/>
      <c r="E337" s="255" t="s">
        <v>163</v>
      </c>
      <c r="F337" s="133"/>
      <c r="G337" s="133"/>
      <c r="H337" s="205"/>
    </row>
    <row r="338" spans="1:8" ht="16.5" x14ac:dyDescent="0.3">
      <c r="A338" s="232" t="s">
        <v>206</v>
      </c>
      <c r="B338" s="51"/>
      <c r="C338" s="241"/>
      <c r="D338" s="51"/>
      <c r="E338" s="255" t="s">
        <v>163</v>
      </c>
      <c r="F338" s="133"/>
      <c r="G338" s="133"/>
      <c r="H338" s="205"/>
    </row>
    <row r="339" spans="1:8" x14ac:dyDescent="0.25">
      <c r="A339" s="3" t="s">
        <v>4</v>
      </c>
      <c r="B339" s="255"/>
      <c r="C339" s="255"/>
      <c r="D339" s="255"/>
      <c r="E339" s="255"/>
      <c r="F339" s="255"/>
      <c r="G339" s="255"/>
      <c r="H339" s="8">
        <f>SUM(B326:D338)</f>
        <v>0</v>
      </c>
    </row>
    <row r="340" spans="1:8" x14ac:dyDescent="0.25">
      <c r="A340" s="360" t="s">
        <v>5</v>
      </c>
      <c r="B340" s="45"/>
      <c r="C340" s="45"/>
      <c r="D340" s="45"/>
      <c r="E340" s="45"/>
      <c r="F340" s="45"/>
      <c r="G340" s="45"/>
      <c r="H340" s="81" t="e">
        <f>H339/(COUNT(B326:E338)*2)</f>
        <v>#DIV/0!</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82" t="s">
        <v>146</v>
      </c>
      <c r="G344" s="382"/>
    </row>
    <row r="345" spans="1:8" ht="15" x14ac:dyDescent="0.25">
      <c r="A345" s="59"/>
      <c r="B345" s="227">
        <v>0</v>
      </c>
      <c r="C345" s="228">
        <v>1</v>
      </c>
      <c r="D345" s="229">
        <v>2</v>
      </c>
      <c r="E345" s="358" t="s">
        <v>2</v>
      </c>
      <c r="F345" s="130" t="s">
        <v>147</v>
      </c>
      <c r="G345" s="130" t="s">
        <v>145</v>
      </c>
      <c r="H345" s="23" t="s">
        <v>3</v>
      </c>
    </row>
    <row r="346" spans="1:8" x14ac:dyDescent="0.25">
      <c r="A346" s="186" t="s">
        <v>247</v>
      </c>
      <c r="B346" s="241"/>
      <c r="C346" s="241"/>
      <c r="D346" s="241"/>
      <c r="E346" s="255" t="s">
        <v>163</v>
      </c>
      <c r="F346" s="354"/>
      <c r="G346" s="354"/>
      <c r="H346" s="205"/>
    </row>
    <row r="347" spans="1:8" x14ac:dyDescent="0.25">
      <c r="A347" s="186" t="s">
        <v>248</v>
      </c>
      <c r="B347" s="231"/>
      <c r="C347" s="241"/>
      <c r="D347" s="241"/>
      <c r="E347" s="255" t="s">
        <v>163</v>
      </c>
      <c r="F347" s="354"/>
      <c r="G347" s="354"/>
      <c r="H347" s="205"/>
    </row>
    <row r="348" spans="1:8" x14ac:dyDescent="0.25">
      <c r="A348" s="187" t="s">
        <v>249</v>
      </c>
      <c r="B348" s="231"/>
      <c r="C348" s="241"/>
      <c r="D348" s="241"/>
      <c r="E348" s="255" t="s">
        <v>163</v>
      </c>
      <c r="F348" s="354"/>
      <c r="G348" s="354"/>
      <c r="H348" s="205"/>
    </row>
    <row r="349" spans="1:8" x14ac:dyDescent="0.25">
      <c r="A349" s="187" t="s">
        <v>264</v>
      </c>
      <c r="B349" s="241"/>
      <c r="C349" s="241"/>
      <c r="D349" s="241"/>
      <c r="E349" s="255" t="s">
        <v>163</v>
      </c>
      <c r="F349" s="354"/>
      <c r="G349" s="354"/>
      <c r="H349" s="205"/>
    </row>
    <row r="350" spans="1:8" x14ac:dyDescent="0.25">
      <c r="A350" s="186" t="s">
        <v>243</v>
      </c>
      <c r="B350" s="231"/>
      <c r="C350" s="241"/>
      <c r="D350" s="241"/>
      <c r="E350" s="255" t="s">
        <v>163</v>
      </c>
      <c r="F350" s="354"/>
      <c r="G350" s="354"/>
      <c r="H350" s="205"/>
    </row>
    <row r="351" spans="1:8" x14ac:dyDescent="0.25">
      <c r="A351" s="3" t="s">
        <v>4</v>
      </c>
      <c r="B351" s="255"/>
      <c r="C351" s="255"/>
      <c r="D351" s="255"/>
      <c r="E351" s="255"/>
      <c r="F351" s="255"/>
      <c r="G351" s="255"/>
      <c r="H351" s="8">
        <f>SUM(B346:D350)</f>
        <v>0</v>
      </c>
    </row>
    <row r="352" spans="1:8" x14ac:dyDescent="0.25">
      <c r="A352" s="360" t="s">
        <v>5</v>
      </c>
      <c r="B352" s="45"/>
      <c r="C352" s="45"/>
      <c r="D352" s="45"/>
      <c r="E352" s="45"/>
      <c r="F352" s="45"/>
      <c r="G352" s="45"/>
      <c r="H352" s="81" t="e">
        <f>H351/(COUNT(B346:E350)*2)</f>
        <v>#DIV/0!</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359"/>
      <c r="F355" s="376" t="s">
        <v>146</v>
      </c>
      <c r="G355" s="377"/>
    </row>
    <row r="356" spans="1:8" ht="15" x14ac:dyDescent="0.25">
      <c r="A356" s="59"/>
      <c r="B356" s="227">
        <v>0</v>
      </c>
      <c r="C356" s="228">
        <v>1</v>
      </c>
      <c r="D356" s="229">
        <v>2</v>
      </c>
      <c r="E356" s="358" t="s">
        <v>2</v>
      </c>
      <c r="F356" s="130" t="s">
        <v>147</v>
      </c>
      <c r="G356" s="130" t="s">
        <v>145</v>
      </c>
      <c r="H356" s="23" t="s">
        <v>3</v>
      </c>
    </row>
    <row r="357" spans="1:8" x14ac:dyDescent="0.25">
      <c r="A357" s="187" t="s">
        <v>252</v>
      </c>
      <c r="B357" s="231"/>
      <c r="C357" s="241"/>
      <c r="D357" s="241"/>
      <c r="E357" s="255" t="s">
        <v>163</v>
      </c>
      <c r="F357" s="354"/>
      <c r="G357" s="354"/>
      <c r="H357" s="137"/>
    </row>
    <row r="358" spans="1:8" x14ac:dyDescent="0.25">
      <c r="A358" s="186" t="s">
        <v>253</v>
      </c>
      <c r="B358" s="231"/>
      <c r="C358" s="241"/>
      <c r="D358" s="241"/>
      <c r="E358" s="255" t="s">
        <v>163</v>
      </c>
      <c r="F358" s="354"/>
      <c r="G358" s="354"/>
      <c r="H358" s="205"/>
    </row>
    <row r="359" spans="1:8" x14ac:dyDescent="0.25">
      <c r="A359" s="186" t="s">
        <v>254</v>
      </c>
      <c r="B359" s="231"/>
      <c r="C359" s="241"/>
      <c r="D359" s="241"/>
      <c r="E359" s="255" t="s">
        <v>163</v>
      </c>
      <c r="F359" s="354"/>
      <c r="G359" s="354"/>
      <c r="H359" s="205"/>
    </row>
    <row r="360" spans="1:8" x14ac:dyDescent="0.25">
      <c r="A360" s="186" t="s">
        <v>255</v>
      </c>
      <c r="B360" s="231"/>
      <c r="C360" s="241"/>
      <c r="D360" s="241"/>
      <c r="E360" s="255" t="s">
        <v>163</v>
      </c>
      <c r="F360" s="354"/>
      <c r="G360" s="354"/>
      <c r="H360" s="137"/>
    </row>
    <row r="361" spans="1:8" ht="18" customHeight="1" x14ac:dyDescent="0.25">
      <c r="A361" s="187" t="s">
        <v>229</v>
      </c>
      <c r="B361" s="231"/>
      <c r="C361" s="241"/>
      <c r="D361" s="241"/>
      <c r="E361" s="255" t="s">
        <v>163</v>
      </c>
      <c r="F361" s="354"/>
      <c r="G361" s="354"/>
      <c r="H361" s="137"/>
    </row>
    <row r="362" spans="1:8" ht="16.5" customHeight="1" x14ac:dyDescent="0.25">
      <c r="A362" s="186" t="s">
        <v>256</v>
      </c>
      <c r="B362" s="231"/>
      <c r="C362" s="241"/>
      <c r="D362" s="241"/>
      <c r="E362" s="255" t="s">
        <v>163</v>
      </c>
      <c r="F362" s="354"/>
      <c r="G362" s="354"/>
      <c r="H362" s="205"/>
    </row>
    <row r="363" spans="1:8" x14ac:dyDescent="0.25">
      <c r="A363" s="187" t="s">
        <v>258</v>
      </c>
      <c r="B363" s="231"/>
      <c r="C363" s="241"/>
      <c r="D363" s="241"/>
      <c r="E363" s="255" t="s">
        <v>163</v>
      </c>
      <c r="F363" s="354"/>
      <c r="G363" s="354"/>
      <c r="H363" s="205"/>
    </row>
    <row r="364" spans="1:8" x14ac:dyDescent="0.25">
      <c r="A364" s="186" t="s">
        <v>259</v>
      </c>
      <c r="B364" s="231"/>
      <c r="C364" s="241"/>
      <c r="D364" s="241"/>
      <c r="E364" s="255" t="s">
        <v>163</v>
      </c>
      <c r="F364" s="354"/>
      <c r="G364" s="354"/>
      <c r="H364" s="137"/>
    </row>
    <row r="365" spans="1:8" x14ac:dyDescent="0.25">
      <c r="A365" s="186" t="s">
        <v>207</v>
      </c>
      <c r="B365" s="231"/>
      <c r="C365" s="241"/>
      <c r="D365" s="241"/>
      <c r="E365" s="255" t="s">
        <v>163</v>
      </c>
      <c r="F365" s="354"/>
      <c r="G365" s="354"/>
      <c r="H365" s="137"/>
    </row>
    <row r="366" spans="1:8" x14ac:dyDescent="0.25">
      <c r="A366" s="186" t="s">
        <v>260</v>
      </c>
      <c r="B366" s="231"/>
      <c r="C366" s="241"/>
      <c r="D366" s="241"/>
      <c r="E366" s="255" t="s">
        <v>163</v>
      </c>
      <c r="F366" s="354"/>
      <c r="G366" s="354"/>
      <c r="H366" s="363"/>
    </row>
    <row r="367" spans="1:8" x14ac:dyDescent="0.25">
      <c r="A367" s="186" t="s">
        <v>261</v>
      </c>
      <c r="B367" s="231"/>
      <c r="C367" s="241"/>
      <c r="D367" s="241"/>
      <c r="E367" s="255" t="s">
        <v>163</v>
      </c>
      <c r="F367" s="354"/>
      <c r="G367" s="354"/>
      <c r="H367" s="201"/>
    </row>
    <row r="368" spans="1:8" x14ac:dyDescent="0.25">
      <c r="A368" s="186" t="s">
        <v>300</v>
      </c>
      <c r="B368" s="231"/>
      <c r="C368" s="241"/>
      <c r="D368" s="241"/>
      <c r="E368" s="255" t="s">
        <v>163</v>
      </c>
      <c r="F368" s="354"/>
      <c r="G368" s="354"/>
      <c r="H368" s="201"/>
    </row>
    <row r="369" spans="1:8" x14ac:dyDescent="0.25">
      <c r="A369" s="187" t="s">
        <v>257</v>
      </c>
      <c r="B369" s="231"/>
      <c r="C369" s="241"/>
      <c r="D369" s="241"/>
      <c r="E369" s="255" t="s">
        <v>163</v>
      </c>
      <c r="F369" s="354"/>
      <c r="G369" s="354"/>
      <c r="H369" s="201"/>
    </row>
    <row r="370" spans="1:8" x14ac:dyDescent="0.25">
      <c r="A370" s="3" t="s">
        <v>4</v>
      </c>
      <c r="B370" s="255"/>
      <c r="C370" s="255"/>
      <c r="D370" s="255"/>
      <c r="E370" s="255"/>
      <c r="F370" s="255"/>
      <c r="G370" s="255"/>
      <c r="H370" s="8">
        <f>SUM(B357:D369)</f>
        <v>0</v>
      </c>
    </row>
    <row r="371" spans="1:8" x14ac:dyDescent="0.25">
      <c r="A371" s="360" t="s">
        <v>5</v>
      </c>
      <c r="B371" s="45"/>
      <c r="C371" s="45"/>
      <c r="D371" s="45"/>
      <c r="E371" s="45"/>
      <c r="F371" s="45"/>
      <c r="G371" s="45"/>
      <c r="H371" s="81" t="e">
        <f>H370/(COUNT(B357:E369)*2)</f>
        <v>#DIV/0!</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412"/>
      <c r="C374" s="413"/>
      <c r="D374" s="413"/>
      <c r="E374" s="413"/>
      <c r="F374" s="413"/>
      <c r="G374" s="414"/>
      <c r="H374" s="184" t="e">
        <f>SUM(H370,H351,H339,H319)/(COUNT(B308:E318,B326:E338,B346:E350,B357:E369)*2)</f>
        <v>#DIV/0!</v>
      </c>
    </row>
    <row r="375" spans="1:8" x14ac:dyDescent="0.25">
      <c r="A375" s="85" t="s">
        <v>100</v>
      </c>
      <c r="B375" s="328"/>
      <c r="C375" s="289"/>
      <c r="D375" s="315"/>
      <c r="E375" s="289"/>
      <c r="F375" s="289"/>
      <c r="G375" s="289"/>
      <c r="H375" s="125">
        <v>0.01</v>
      </c>
    </row>
    <row r="376" spans="1:8" x14ac:dyDescent="0.25">
      <c r="A376" s="94" t="s">
        <v>102</v>
      </c>
      <c r="B376" s="290"/>
      <c r="C376" s="290"/>
      <c r="D376" s="290"/>
      <c r="E376" s="290"/>
      <c r="F376" s="290"/>
      <c r="G376" s="290"/>
      <c r="H376" s="185" t="e">
        <f>H374-H375</f>
        <v>#DIV/0!</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t="e">
        <f>SUM(H78,H89,H106,H115,H123,H131,H139,H148,H158,H183,H195,H207,H216,H243,H258,H271,H279,H296,H319,H339,H351,H370)/(COUNT(B74:E77,B83:E88,B96:E105,B112:E114,B121:E122,B129:E130,B137:E138,B144:E147,B154:E157,B172:E182,B189:E194,B201:E206,B214:E215,B229:E242,B249:E257,B264:E270,B277:E278,B290:E295,B308:E318,B326:E338,B346:E350,B357:E369)*2)</f>
        <v>#DIV/0!</v>
      </c>
    </row>
    <row r="380" spans="1:8" x14ac:dyDescent="0.25">
      <c r="A380" s="103" t="s">
        <v>129</v>
      </c>
      <c r="B380" s="329"/>
      <c r="C380" s="295"/>
      <c r="D380" s="295"/>
      <c r="E380" s="295"/>
      <c r="F380" s="295"/>
      <c r="G380" s="295"/>
      <c r="H380" s="126">
        <v>0</v>
      </c>
    </row>
    <row r="381" spans="1:8" x14ac:dyDescent="0.25">
      <c r="A381" s="103" t="s">
        <v>102</v>
      </c>
      <c r="B381" s="330"/>
      <c r="C381" s="296"/>
      <c r="D381" s="296"/>
      <c r="E381" s="296"/>
      <c r="F381" s="296"/>
      <c r="G381" s="296"/>
      <c r="H381" s="126" t="e">
        <f>H379-H380</f>
        <v>#DIV/0!</v>
      </c>
    </row>
    <row r="382" spans="1:8" ht="17.25" x14ac:dyDescent="0.25">
      <c r="A382" s="173"/>
      <c r="B382" s="250"/>
      <c r="C382" s="324"/>
      <c r="D382" s="250"/>
      <c r="E382" s="250"/>
      <c r="F382" s="250"/>
      <c r="G382" s="250"/>
      <c r="H382" s="37"/>
    </row>
    <row r="383" spans="1:8" ht="17.25" x14ac:dyDescent="0.25">
      <c r="A383" s="172"/>
      <c r="B383" s="250"/>
      <c r="C383" s="250"/>
      <c r="D383" s="250"/>
      <c r="E383" s="415" t="s">
        <v>103</v>
      </c>
      <c r="F383" s="416"/>
      <c r="G383" s="416"/>
      <c r="H383" s="417"/>
    </row>
    <row r="384" spans="1:8" x14ac:dyDescent="0.25">
      <c r="A384" s="418" t="s">
        <v>140</v>
      </c>
      <c r="B384" s="250"/>
      <c r="C384" s="250"/>
      <c r="D384" s="250"/>
      <c r="E384" s="297" t="s">
        <v>104</v>
      </c>
      <c r="F384" s="297"/>
      <c r="G384" s="297"/>
      <c r="H384" s="179" t="s">
        <v>105</v>
      </c>
    </row>
    <row r="385" spans="1:8" x14ac:dyDescent="0.25">
      <c r="A385" s="418"/>
      <c r="B385" s="250"/>
      <c r="C385" s="250"/>
      <c r="D385" s="250"/>
      <c r="E385" s="298" t="s">
        <v>106</v>
      </c>
      <c r="F385" s="298"/>
      <c r="G385" s="298"/>
      <c r="H385" s="181" t="s">
        <v>107</v>
      </c>
    </row>
    <row r="386" spans="1:8" x14ac:dyDescent="0.25">
      <c r="A386" s="41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419" t="s">
        <v>110</v>
      </c>
      <c r="B389" s="420"/>
      <c r="C389" s="420"/>
      <c r="D389" s="420"/>
      <c r="E389" s="420"/>
      <c r="F389" s="420"/>
      <c r="G389" s="420"/>
      <c r="H389" s="420"/>
    </row>
    <row r="391" spans="1:8" ht="15" x14ac:dyDescent="0.25">
      <c r="A391" s="397" t="s">
        <v>111</v>
      </c>
      <c r="B391" s="398"/>
      <c r="C391" s="398"/>
      <c r="D391" s="398"/>
      <c r="E391" s="398"/>
      <c r="F391" s="398"/>
      <c r="G391" s="398"/>
      <c r="H391" s="399"/>
    </row>
    <row r="392" spans="1:8" ht="17.25" x14ac:dyDescent="0.25">
      <c r="A392" s="394" t="s">
        <v>112</v>
      </c>
      <c r="B392" s="395"/>
      <c r="C392" s="395"/>
      <c r="D392" s="395"/>
      <c r="E392" s="395"/>
      <c r="F392" s="395"/>
      <c r="G392" s="395"/>
      <c r="H392" s="396"/>
    </row>
    <row r="393" spans="1:8" x14ac:dyDescent="0.25">
      <c r="A393" s="1"/>
      <c r="B393" s="299"/>
      <c r="C393" s="325"/>
      <c r="D393" s="299"/>
      <c r="E393" s="299"/>
      <c r="F393" s="299"/>
      <c r="G393" s="299"/>
      <c r="H393" s="182"/>
    </row>
    <row r="394" spans="1:8" ht="15" x14ac:dyDescent="0.25">
      <c r="A394" s="397" t="s">
        <v>113</v>
      </c>
      <c r="B394" s="398"/>
      <c r="C394" s="398"/>
      <c r="D394" s="398"/>
      <c r="E394" s="398"/>
      <c r="F394" s="398"/>
      <c r="G394" s="398"/>
      <c r="H394" s="399"/>
    </row>
    <row r="395" spans="1:8" ht="17.25" x14ac:dyDescent="0.25">
      <c r="A395" s="394" t="s">
        <v>11</v>
      </c>
      <c r="B395" s="395"/>
      <c r="C395" s="395"/>
      <c r="D395" s="395"/>
      <c r="E395" s="395"/>
      <c r="F395" s="395"/>
      <c r="G395" s="395"/>
      <c r="H395" s="396"/>
    </row>
    <row r="396" spans="1:8" ht="17.25" x14ac:dyDescent="0.25">
      <c r="A396" s="36"/>
      <c r="B396" s="300"/>
      <c r="C396" s="300"/>
      <c r="D396" s="300"/>
      <c r="E396" s="300"/>
      <c r="F396" s="300"/>
      <c r="G396" s="300"/>
      <c r="H396" s="4"/>
    </row>
    <row r="397" spans="1:8" ht="15" x14ac:dyDescent="0.25">
      <c r="A397" s="406" t="s">
        <v>114</v>
      </c>
      <c r="B397" s="407"/>
      <c r="C397" s="407"/>
      <c r="D397" s="407"/>
      <c r="E397" s="407"/>
      <c r="F397" s="407"/>
      <c r="G397" s="407"/>
      <c r="H397" s="408"/>
    </row>
    <row r="398" spans="1:8" ht="17.25" x14ac:dyDescent="0.25">
      <c r="A398" s="409" t="s">
        <v>10</v>
      </c>
      <c r="B398" s="410"/>
      <c r="C398" s="410"/>
      <c r="D398" s="410"/>
      <c r="E398" s="410"/>
      <c r="F398" s="410"/>
      <c r="G398" s="410"/>
      <c r="H398" s="411"/>
    </row>
    <row r="399" spans="1:8" ht="17.25" x14ac:dyDescent="0.25">
      <c r="A399" s="36"/>
      <c r="B399" s="300"/>
      <c r="C399" s="300"/>
      <c r="D399" s="300"/>
      <c r="E399" s="300"/>
      <c r="F399" s="300"/>
      <c r="G399" s="300"/>
      <c r="H399" s="4"/>
    </row>
    <row r="400" spans="1:8" ht="15" x14ac:dyDescent="0.25">
      <c r="A400" s="397" t="s">
        <v>115</v>
      </c>
      <c r="B400" s="398"/>
      <c r="C400" s="398"/>
      <c r="D400" s="398"/>
      <c r="E400" s="398"/>
      <c r="F400" s="398"/>
      <c r="G400" s="398"/>
      <c r="H400" s="399"/>
    </row>
    <row r="401" spans="1:8" ht="17.25" customHeight="1" x14ac:dyDescent="0.25">
      <c r="A401" s="436" t="s">
        <v>290</v>
      </c>
      <c r="B401" s="398"/>
      <c r="C401" s="398"/>
      <c r="D401" s="398"/>
      <c r="E401" s="398"/>
      <c r="F401" s="398"/>
      <c r="G401" s="398"/>
      <c r="H401" s="399"/>
    </row>
    <row r="402" spans="1:8" ht="17.25" x14ac:dyDescent="0.25">
      <c r="A402" s="36"/>
      <c r="B402" s="300"/>
      <c r="C402" s="300"/>
      <c r="D402" s="300"/>
      <c r="E402" s="300"/>
      <c r="F402" s="300"/>
      <c r="G402" s="300"/>
      <c r="H402" s="95"/>
    </row>
    <row r="403" spans="1:8" ht="15" x14ac:dyDescent="0.25">
      <c r="A403" s="400" t="s">
        <v>116</v>
      </c>
      <c r="B403" s="401"/>
      <c r="C403" s="401"/>
      <c r="D403" s="401"/>
      <c r="E403" s="401"/>
      <c r="F403" s="401"/>
      <c r="G403" s="401"/>
      <c r="H403" s="402"/>
    </row>
    <row r="404" spans="1:8" ht="17.25" x14ac:dyDescent="0.25">
      <c r="A404" s="403" t="s">
        <v>8</v>
      </c>
      <c r="B404" s="404"/>
      <c r="C404" s="404"/>
      <c r="D404" s="404"/>
      <c r="E404" s="404"/>
      <c r="F404" s="404"/>
      <c r="G404" s="404"/>
      <c r="H404" s="405"/>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sheetProtection algorithmName="SHA-512" hashValue="ZFqSjw+aqVbuK6AcyLcWYJ+4k2cMSnKf3u8j2o2IITsok7E9qN04MyTyI5PCW7169Urbj7xOS+0zgmRgT9Nqhw==" saltValue="gLJ5lOX6bdpYWiuqVywpjA==" spinCount="100000" sheet="1" objects="1" scenarios="1"/>
  <mergeCells count="44">
    <mergeCell ref="F127:G127"/>
    <mergeCell ref="A8:I8"/>
    <mergeCell ref="A10:I10"/>
    <mergeCell ref="A11:I11"/>
    <mergeCell ref="B14:E14"/>
    <mergeCell ref="B15:E15"/>
    <mergeCell ref="A19:I19"/>
    <mergeCell ref="F72:G72"/>
    <mergeCell ref="F81:G81"/>
    <mergeCell ref="F94:G94"/>
    <mergeCell ref="F110:G110"/>
    <mergeCell ref="F119:G119"/>
    <mergeCell ref="B288:E288"/>
    <mergeCell ref="F288:G288"/>
    <mergeCell ref="F135:G135"/>
    <mergeCell ref="F142:G142"/>
    <mergeCell ref="F152:G152"/>
    <mergeCell ref="F170:G170"/>
    <mergeCell ref="F187:G187"/>
    <mergeCell ref="F199:G199"/>
    <mergeCell ref="F212:G212"/>
    <mergeCell ref="F227:G227"/>
    <mergeCell ref="F247:G247"/>
    <mergeCell ref="F262:G262"/>
    <mergeCell ref="F275:G275"/>
    <mergeCell ref="A394:H394"/>
    <mergeCell ref="A297:G297"/>
    <mergeCell ref="F306:G306"/>
    <mergeCell ref="F324:G324"/>
    <mergeCell ref="F344:G344"/>
    <mergeCell ref="F355:G355"/>
    <mergeCell ref="B374:G374"/>
    <mergeCell ref="E383:H383"/>
    <mergeCell ref="A384:A386"/>
    <mergeCell ref="A389:H389"/>
    <mergeCell ref="A391:H391"/>
    <mergeCell ref="A392:H392"/>
    <mergeCell ref="A404:H404"/>
    <mergeCell ref="A395:H395"/>
    <mergeCell ref="A397:H397"/>
    <mergeCell ref="A398:H398"/>
    <mergeCell ref="A400:H400"/>
    <mergeCell ref="A401:H401"/>
    <mergeCell ref="A403:H403"/>
  </mergeCells>
  <pageMargins left="0.70866141732283472" right="0.70866141732283472" top="0.74803149606299213" bottom="0.74803149606299213" header="0.31496062992125984" footer="0.31496062992125984"/>
  <pageSetup paperSize="9" scale="46" fitToHeight="4" orientation="portrait" r:id="rId1"/>
  <rowBreaks count="3" manualBreakCount="3">
    <brk id="88" max="16383" man="1"/>
    <brk id="185" max="16383" man="1"/>
    <brk id="28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topLeftCell="A382" zoomScaleNormal="100" zoomScaleSheetLayoutView="100" workbookViewId="0">
      <selection activeCell="A395" sqref="A395:H395"/>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378" t="s">
        <v>164</v>
      </c>
      <c r="B8" s="378"/>
      <c r="C8" s="378"/>
      <c r="D8" s="378"/>
      <c r="E8" s="378"/>
      <c r="F8" s="378"/>
      <c r="G8" s="378"/>
      <c r="H8" s="378"/>
      <c r="I8" s="378"/>
    </row>
    <row r="9" spans="1:9" ht="15.75" customHeight="1" x14ac:dyDescent="0.5">
      <c r="A9" s="147"/>
      <c r="B9" s="276"/>
      <c r="C9" s="276"/>
      <c r="D9" s="309"/>
      <c r="E9" s="277"/>
      <c r="F9" s="277"/>
      <c r="G9" s="276"/>
      <c r="H9" s="147"/>
      <c r="I9" s="147"/>
    </row>
    <row r="10" spans="1:9" ht="25.5" x14ac:dyDescent="0.35">
      <c r="A10" s="378" t="s">
        <v>168</v>
      </c>
      <c r="B10" s="378"/>
      <c r="C10" s="378"/>
      <c r="D10" s="378"/>
      <c r="E10" s="378"/>
      <c r="F10" s="378"/>
      <c r="G10" s="378"/>
      <c r="H10" s="378"/>
      <c r="I10" s="378"/>
    </row>
    <row r="11" spans="1:9" ht="18" x14ac:dyDescent="0.25">
      <c r="A11" s="379"/>
      <c r="B11" s="380"/>
      <c r="C11" s="380"/>
      <c r="D11" s="380"/>
      <c r="E11" s="380"/>
      <c r="F11" s="380"/>
      <c r="G11" s="380"/>
      <c r="H11" s="380"/>
      <c r="I11" s="380"/>
    </row>
    <row r="12" spans="1:9" x14ac:dyDescent="0.25">
      <c r="A12" s="147"/>
      <c r="B12" s="276"/>
      <c r="C12" s="276"/>
      <c r="D12" s="276"/>
      <c r="E12" s="276"/>
      <c r="F12" s="276"/>
      <c r="G12" s="276"/>
      <c r="H12" s="147"/>
      <c r="I12" s="147"/>
    </row>
    <row r="13" spans="1:9" ht="15" x14ac:dyDescent="0.25">
      <c r="A13" s="195" t="s">
        <v>30</v>
      </c>
      <c r="B13" s="332" t="s">
        <v>270</v>
      </c>
      <c r="C13" s="278"/>
      <c r="D13" s="278"/>
      <c r="E13" s="278"/>
      <c r="F13" s="365"/>
      <c r="G13" s="364"/>
      <c r="H13" s="1"/>
    </row>
    <row r="14" spans="1:9" ht="15" x14ac:dyDescent="0.25">
      <c r="A14" s="195" t="s">
        <v>25</v>
      </c>
      <c r="B14" s="381"/>
      <c r="C14" s="381"/>
      <c r="D14" s="381"/>
      <c r="E14" s="381"/>
      <c r="F14" s="199"/>
      <c r="G14" s="364"/>
      <c r="H14" s="1"/>
    </row>
    <row r="15" spans="1:9" ht="15" x14ac:dyDescent="0.25">
      <c r="A15" s="195" t="s">
        <v>7</v>
      </c>
      <c r="B15" s="381"/>
      <c r="C15" s="381"/>
      <c r="D15" s="381"/>
      <c r="E15" s="381"/>
      <c r="F15" s="199"/>
      <c r="G15" s="364"/>
      <c r="H15" s="1"/>
    </row>
    <row r="16" spans="1:9" ht="15" x14ac:dyDescent="0.25">
      <c r="A16" s="195" t="s">
        <v>26</v>
      </c>
      <c r="B16" s="357"/>
      <c r="C16" s="279"/>
      <c r="D16" s="279"/>
      <c r="E16" s="279"/>
      <c r="F16" s="364"/>
      <c r="G16" s="364"/>
      <c r="H16" s="1"/>
    </row>
    <row r="17" spans="1:9" ht="15" x14ac:dyDescent="0.25">
      <c r="A17" s="195" t="s">
        <v>27</v>
      </c>
      <c r="B17" s="364" t="s">
        <v>287</v>
      </c>
      <c r="C17" s="364"/>
      <c r="D17" s="364"/>
      <c r="E17" s="364"/>
      <c r="F17" s="364"/>
      <c r="G17" s="364"/>
      <c r="H17" s="1"/>
    </row>
    <row r="18" spans="1:9" ht="15" x14ac:dyDescent="0.25">
      <c r="A18" s="147"/>
      <c r="B18" s="326"/>
      <c r="C18" s="280"/>
      <c r="D18" s="280"/>
      <c r="E18" s="280"/>
      <c r="F18" s="280"/>
      <c r="G18" s="280"/>
      <c r="H18" s="151"/>
      <c r="I18" s="147"/>
    </row>
    <row r="19" spans="1:9" ht="15" x14ac:dyDescent="0.25">
      <c r="A19" s="384" t="s">
        <v>288</v>
      </c>
      <c r="B19" s="385"/>
      <c r="C19" s="385"/>
      <c r="D19" s="385"/>
      <c r="E19" s="385"/>
      <c r="F19" s="385"/>
      <c r="G19" s="385"/>
      <c r="H19" s="385"/>
      <c r="I19" s="385"/>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t="e">
        <f>H381</f>
        <v>#DIV/0!</v>
      </c>
      <c r="B24" s="302" t="e">
        <f>100%-A24</f>
        <v>#DIV/0!</v>
      </c>
      <c r="C24" s="276"/>
      <c r="D24" s="302" t="e">
        <f>H163</f>
        <v>#DIV/0!</v>
      </c>
      <c r="E24" s="302" t="e">
        <f>100%-D24</f>
        <v>#DIV/0!</v>
      </c>
      <c r="F24" s="276"/>
      <c r="G24" s="276"/>
      <c r="H24" s="147"/>
      <c r="I24" s="147"/>
    </row>
    <row r="25" spans="1:9" x14ac:dyDescent="0.25">
      <c r="B25" s="276"/>
      <c r="C25" s="276"/>
      <c r="D25" s="302" t="e">
        <f>H221</f>
        <v>#DIV/0!</v>
      </c>
      <c r="E25" s="302" t="e">
        <f>100%-D25</f>
        <v>#DIV/0!</v>
      </c>
      <c r="F25" s="276"/>
      <c r="G25" s="276"/>
      <c r="H25" s="147"/>
      <c r="I25" s="147"/>
    </row>
    <row r="26" spans="1:9" x14ac:dyDescent="0.25">
      <c r="B26" s="276"/>
      <c r="C26" s="276"/>
      <c r="D26" s="302" t="e">
        <f>H284</f>
        <v>#DIV/0!</v>
      </c>
      <c r="E26" s="303" t="e">
        <f>100%-D26</f>
        <v>#DIV/0!</v>
      </c>
      <c r="F26" s="276"/>
      <c r="G26" s="276"/>
      <c r="H26" s="147"/>
      <c r="I26" s="147"/>
    </row>
    <row r="27" spans="1:9" x14ac:dyDescent="0.25">
      <c r="B27" s="276"/>
      <c r="C27" s="276"/>
      <c r="D27" s="310" t="e">
        <f>H301</f>
        <v>#DIV/0!</v>
      </c>
      <c r="E27" s="304" t="e">
        <f>100%-D27</f>
        <v>#DIV/0!</v>
      </c>
      <c r="F27" s="282"/>
      <c r="G27" s="282"/>
      <c r="H27" s="159"/>
      <c r="I27" s="147"/>
    </row>
    <row r="28" spans="1:9" x14ac:dyDescent="0.25">
      <c r="B28" s="276"/>
      <c r="C28" s="276"/>
      <c r="D28" s="311" t="e">
        <f>H376</f>
        <v>#DIV/0!</v>
      </c>
      <c r="E28" s="304" t="e">
        <f>100%-D28</f>
        <v>#DIV/0!</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147</v>
      </c>
      <c r="G73" s="131" t="s">
        <v>145</v>
      </c>
      <c r="H73" s="23" t="s">
        <v>3</v>
      </c>
    </row>
    <row r="74" spans="1:8" ht="16.5" x14ac:dyDescent="0.3">
      <c r="A74" s="186" t="s">
        <v>124</v>
      </c>
      <c r="B74" s="51"/>
      <c r="C74" s="51"/>
      <c r="D74" s="51"/>
      <c r="E74" s="255" t="s">
        <v>163</v>
      </c>
      <c r="F74" s="356"/>
      <c r="G74" s="356"/>
      <c r="H74" s="144"/>
    </row>
    <row r="75" spans="1:8" ht="16.5" x14ac:dyDescent="0.3">
      <c r="A75" s="186" t="s">
        <v>165</v>
      </c>
      <c r="B75" s="51"/>
      <c r="C75" s="51"/>
      <c r="D75" s="51"/>
      <c r="E75" s="255" t="s">
        <v>163</v>
      </c>
      <c r="F75" s="356"/>
      <c r="G75" s="356"/>
      <c r="H75" s="136"/>
    </row>
    <row r="76" spans="1:8" ht="16.5" x14ac:dyDescent="0.3">
      <c r="A76" s="186" t="s">
        <v>31</v>
      </c>
      <c r="B76" s="51"/>
      <c r="C76" s="51"/>
      <c r="D76" s="51"/>
      <c r="E76" s="255" t="s">
        <v>163</v>
      </c>
      <c r="F76" s="356"/>
      <c r="G76" s="356"/>
      <c r="H76" s="136"/>
    </row>
    <row r="77" spans="1:8" ht="16.5" x14ac:dyDescent="0.3">
      <c r="A77" s="186" t="s">
        <v>32</v>
      </c>
      <c r="B77" s="51"/>
      <c r="C77" s="51"/>
      <c r="D77" s="51"/>
      <c r="E77" s="255" t="s">
        <v>163</v>
      </c>
      <c r="F77" s="356"/>
      <c r="G77" s="356"/>
      <c r="H77" s="136"/>
    </row>
    <row r="78" spans="1:8" ht="13.5" customHeight="1" x14ac:dyDescent="0.25">
      <c r="A78" s="68" t="s">
        <v>4</v>
      </c>
      <c r="B78" s="44"/>
      <c r="C78" s="44"/>
      <c r="D78" s="44"/>
      <c r="E78" s="44"/>
      <c r="F78" s="44"/>
      <c r="G78" s="44"/>
      <c r="H78" s="8">
        <f>SUM(B74:D77)</f>
        <v>0</v>
      </c>
    </row>
    <row r="79" spans="1:8" x14ac:dyDescent="0.25">
      <c r="A79" s="360" t="s">
        <v>5</v>
      </c>
      <c r="B79" s="45"/>
      <c r="C79" s="45"/>
      <c r="D79" s="45"/>
      <c r="E79" s="45"/>
      <c r="F79" s="45"/>
      <c r="G79" s="45"/>
      <c r="H79" s="33" t="e">
        <f>H78/(COUNT(B74:E77)*2)</f>
        <v>#DIV/0!</v>
      </c>
    </row>
    <row r="80" spans="1:8" x14ac:dyDescent="0.25">
      <c r="A80" s="4"/>
      <c r="H80" s="48"/>
    </row>
    <row r="81" spans="1:9" ht="15" x14ac:dyDescent="0.25">
      <c r="A81" s="70" t="s">
        <v>64</v>
      </c>
      <c r="B81" s="333" t="s">
        <v>1</v>
      </c>
      <c r="C81" s="319"/>
      <c r="D81" s="314"/>
      <c r="E81" s="359"/>
      <c r="F81" s="382" t="s">
        <v>146</v>
      </c>
      <c r="G81" s="382"/>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1"/>
      <c r="C83" s="51"/>
      <c r="D83" s="51"/>
      <c r="E83" s="51" t="s">
        <v>163</v>
      </c>
      <c r="F83" s="133"/>
      <c r="G83" s="133" t="s">
        <v>163</v>
      </c>
      <c r="H83" s="137"/>
    </row>
    <row r="84" spans="1:9" ht="16.5" x14ac:dyDescent="0.3">
      <c r="A84" s="186" t="s">
        <v>34</v>
      </c>
      <c r="B84" s="51"/>
      <c r="C84" s="51"/>
      <c r="D84" s="51"/>
      <c r="E84" s="51" t="s">
        <v>163</v>
      </c>
      <c r="F84" s="133"/>
      <c r="G84" s="133"/>
      <c r="H84" s="137"/>
    </row>
    <row r="85" spans="1:9" ht="16.5" x14ac:dyDescent="0.3">
      <c r="A85" s="187" t="s">
        <v>35</v>
      </c>
      <c r="B85" s="51"/>
      <c r="C85" s="51"/>
      <c r="D85" s="51"/>
      <c r="E85" s="51" t="s">
        <v>163</v>
      </c>
      <c r="F85" s="133" t="s">
        <v>163</v>
      </c>
      <c r="G85" s="133"/>
      <c r="H85" s="363"/>
    </row>
    <row r="86" spans="1:9" ht="16.5" x14ac:dyDescent="0.3">
      <c r="A86" s="67" t="s">
        <v>161</v>
      </c>
      <c r="B86" s="51"/>
      <c r="C86" s="51"/>
      <c r="D86" s="51"/>
      <c r="E86" s="51" t="s">
        <v>163</v>
      </c>
      <c r="F86" s="133"/>
      <c r="G86" s="262"/>
      <c r="H86" s="137"/>
    </row>
    <row r="87" spans="1:9" ht="18" customHeight="1" x14ac:dyDescent="0.3">
      <c r="A87" s="186" t="s">
        <v>160</v>
      </c>
      <c r="B87" s="51"/>
      <c r="C87" s="51"/>
      <c r="D87" s="51"/>
      <c r="E87" s="51" t="s">
        <v>163</v>
      </c>
      <c r="F87" s="133"/>
      <c r="G87" s="133"/>
      <c r="H87" s="137"/>
    </row>
    <row r="88" spans="1:9" ht="16.5" x14ac:dyDescent="0.3">
      <c r="A88" s="186" t="s">
        <v>36</v>
      </c>
      <c r="B88" s="51"/>
      <c r="C88" s="320"/>
      <c r="D88" s="51"/>
      <c r="E88" s="51" t="s">
        <v>163</v>
      </c>
      <c r="F88" s="133"/>
      <c r="G88" s="133"/>
      <c r="H88" s="137"/>
    </row>
    <row r="89" spans="1:9" x14ac:dyDescent="0.25">
      <c r="A89" s="3" t="s">
        <v>4</v>
      </c>
      <c r="B89" s="44"/>
      <c r="C89" s="44"/>
      <c r="D89" s="44"/>
      <c r="E89" s="44"/>
      <c r="F89" s="44"/>
      <c r="G89" s="44"/>
      <c r="H89" s="8">
        <f>SUM(B83:D88)</f>
        <v>0</v>
      </c>
    </row>
    <row r="90" spans="1:9" x14ac:dyDescent="0.25">
      <c r="A90" s="360" t="s">
        <v>5</v>
      </c>
      <c r="B90" s="45"/>
      <c r="C90" s="45"/>
      <c r="D90" s="45"/>
      <c r="E90" s="45"/>
      <c r="F90" s="45"/>
      <c r="G90" s="45"/>
      <c r="H90" s="34" t="e">
        <f>H89/(COUNT(B83:E88)*2)</f>
        <v>#DIV/0!</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359"/>
      <c r="F94" s="382" t="s">
        <v>146</v>
      </c>
      <c r="G94" s="382"/>
      <c r="H94" s="26"/>
      <c r="I94" s="11"/>
    </row>
    <row r="95" spans="1:9" x14ac:dyDescent="0.25">
      <c r="A95" s="1"/>
      <c r="B95" s="39">
        <v>0</v>
      </c>
      <c r="C95" s="40">
        <v>1</v>
      </c>
      <c r="D95" s="38">
        <v>2</v>
      </c>
      <c r="E95" s="22" t="s">
        <v>2</v>
      </c>
      <c r="F95" s="131" t="s">
        <v>147</v>
      </c>
      <c r="G95" s="131" t="s">
        <v>145</v>
      </c>
      <c r="H95" s="23" t="s">
        <v>3</v>
      </c>
    </row>
    <row r="96" spans="1:9" ht="16.5" x14ac:dyDescent="0.3">
      <c r="A96" s="339" t="s">
        <v>37</v>
      </c>
      <c r="B96" s="51"/>
      <c r="C96" s="51"/>
      <c r="D96" s="51"/>
      <c r="E96" s="51" t="s">
        <v>163</v>
      </c>
      <c r="F96" s="133"/>
      <c r="G96" s="133"/>
      <c r="H96" s="143"/>
    </row>
    <row r="97" spans="1:9" ht="16.5" x14ac:dyDescent="0.3">
      <c r="A97" s="186" t="s">
        <v>38</v>
      </c>
      <c r="B97" s="51"/>
      <c r="C97" s="51"/>
      <c r="D97" s="51"/>
      <c r="E97" s="51" t="s">
        <v>163</v>
      </c>
      <c r="F97" s="133"/>
      <c r="G97" s="133"/>
      <c r="H97" s="143"/>
    </row>
    <row r="98" spans="1:9" ht="16.5" x14ac:dyDescent="0.3">
      <c r="A98" s="186" t="s">
        <v>39</v>
      </c>
      <c r="B98" s="51"/>
      <c r="C98" s="51"/>
      <c r="D98" s="51"/>
      <c r="E98" s="51" t="s">
        <v>163</v>
      </c>
      <c r="F98" s="133"/>
      <c r="G98" s="133"/>
      <c r="H98" s="143"/>
    </row>
    <row r="99" spans="1:9" ht="16.5" x14ac:dyDescent="0.3">
      <c r="A99" s="187" t="s">
        <v>40</v>
      </c>
      <c r="B99" s="307"/>
      <c r="C99" s="51"/>
      <c r="D99" s="307"/>
      <c r="E99" s="307" t="s">
        <v>163</v>
      </c>
      <c r="F99" s="133"/>
      <c r="G99" s="133"/>
      <c r="H99" s="368"/>
    </row>
    <row r="100" spans="1:9" ht="16.5" x14ac:dyDescent="0.3">
      <c r="A100" s="186" t="s">
        <v>159</v>
      </c>
      <c r="B100" s="51"/>
      <c r="C100" s="51"/>
      <c r="D100" s="51"/>
      <c r="E100" s="308" t="s">
        <v>163</v>
      </c>
      <c r="F100" s="133"/>
      <c r="G100" s="262"/>
      <c r="H100" s="143"/>
    </row>
    <row r="101" spans="1:9" ht="16.5" x14ac:dyDescent="0.3">
      <c r="A101" s="186" t="s">
        <v>41</v>
      </c>
      <c r="B101" s="51"/>
      <c r="C101" s="51"/>
      <c r="D101" s="51"/>
      <c r="E101" s="51" t="s">
        <v>163</v>
      </c>
      <c r="F101" s="133"/>
      <c r="G101" s="133"/>
      <c r="H101" s="143"/>
      <c r="I101" s="263" t="s">
        <v>289</v>
      </c>
    </row>
    <row r="102" spans="1:9" ht="16.5" x14ac:dyDescent="0.3">
      <c r="A102" s="186" t="s">
        <v>42</v>
      </c>
      <c r="B102" s="51"/>
      <c r="C102" s="51"/>
      <c r="D102" s="51"/>
      <c r="E102" s="51" t="s">
        <v>163</v>
      </c>
      <c r="F102" s="133"/>
      <c r="G102" s="133"/>
      <c r="H102" s="143"/>
    </row>
    <row r="103" spans="1:9" ht="16.5" x14ac:dyDescent="0.3">
      <c r="A103" s="186" t="s">
        <v>43</v>
      </c>
      <c r="B103" s="51"/>
      <c r="C103" s="51"/>
      <c r="D103" s="51"/>
      <c r="E103" s="51" t="s">
        <v>163</v>
      </c>
      <c r="F103" s="133"/>
      <c r="G103" s="133"/>
      <c r="H103" s="143"/>
    </row>
    <row r="104" spans="1:9" ht="17.25" customHeight="1" x14ac:dyDescent="0.3">
      <c r="A104" s="186" t="s">
        <v>44</v>
      </c>
      <c r="B104" s="51"/>
      <c r="C104" s="51"/>
      <c r="D104" s="51"/>
      <c r="E104" s="51" t="s">
        <v>163</v>
      </c>
      <c r="F104" s="133"/>
      <c r="G104" s="133"/>
      <c r="H104" s="143"/>
    </row>
    <row r="105" spans="1:9" ht="16.5" x14ac:dyDescent="0.3">
      <c r="A105" s="186" t="s">
        <v>45</v>
      </c>
      <c r="B105" s="51"/>
      <c r="C105" s="51"/>
      <c r="D105" s="51"/>
      <c r="E105" s="51"/>
      <c r="F105" s="133"/>
      <c r="G105" s="133"/>
      <c r="H105" s="143"/>
    </row>
    <row r="106" spans="1:9" x14ac:dyDescent="0.25">
      <c r="A106" s="3" t="s">
        <v>4</v>
      </c>
      <c r="B106" s="44"/>
      <c r="C106" s="44"/>
      <c r="D106" s="44"/>
      <c r="E106" s="44"/>
      <c r="F106" s="44"/>
      <c r="G106" s="44"/>
      <c r="H106" s="8">
        <f>SUM(B96:D105)</f>
        <v>0</v>
      </c>
    </row>
    <row r="107" spans="1:9" x14ac:dyDescent="0.25">
      <c r="A107" s="35" t="s">
        <v>5</v>
      </c>
      <c r="B107" s="45"/>
      <c r="C107" s="45"/>
      <c r="D107" s="45"/>
      <c r="E107" s="45"/>
      <c r="F107" s="45"/>
      <c r="G107" s="45"/>
      <c r="H107" s="34" t="e">
        <f>H106/(COUNT(B96:E105)*2)</f>
        <v>#DIV/0!</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359"/>
      <c r="F110" s="382" t="s">
        <v>146</v>
      </c>
      <c r="G110" s="382"/>
      <c r="H110" s="26"/>
      <c r="I110" s="11"/>
    </row>
    <row r="111" spans="1:9" x14ac:dyDescent="0.25">
      <c r="A111" s="1"/>
      <c r="B111" s="39">
        <v>0</v>
      </c>
      <c r="C111" s="40">
        <v>1</v>
      </c>
      <c r="D111" s="38">
        <v>2</v>
      </c>
      <c r="E111" s="22" t="s">
        <v>2</v>
      </c>
      <c r="F111" s="131" t="s">
        <v>147</v>
      </c>
      <c r="G111" s="131" t="s">
        <v>145</v>
      </c>
      <c r="H111" s="340"/>
    </row>
    <row r="112" spans="1:9" ht="16.5" customHeight="1" x14ac:dyDescent="0.3">
      <c r="A112" s="189" t="s">
        <v>54</v>
      </c>
      <c r="B112" s="51"/>
      <c r="C112" s="51"/>
      <c r="D112" s="51"/>
      <c r="E112" s="51" t="s">
        <v>163</v>
      </c>
      <c r="F112" s="133"/>
      <c r="G112" s="133"/>
      <c r="H112" s="363"/>
    </row>
    <row r="113" spans="1:8" ht="16.5" x14ac:dyDescent="0.3">
      <c r="A113" s="187" t="s">
        <v>55</v>
      </c>
      <c r="B113" s="51"/>
      <c r="C113" s="51"/>
      <c r="D113" s="51"/>
      <c r="E113" s="51" t="s">
        <v>163</v>
      </c>
      <c r="F113" s="133"/>
      <c r="G113" s="133"/>
      <c r="H113" s="137"/>
    </row>
    <row r="114" spans="1:8" ht="16.5" x14ac:dyDescent="0.3">
      <c r="A114" s="187" t="s">
        <v>56</v>
      </c>
      <c r="B114" s="51"/>
      <c r="C114" s="51"/>
      <c r="D114" s="51"/>
      <c r="E114" s="51" t="s">
        <v>163</v>
      </c>
      <c r="F114" s="133"/>
      <c r="G114" s="133"/>
      <c r="H114" s="137"/>
    </row>
    <row r="115" spans="1:8" x14ac:dyDescent="0.25">
      <c r="A115" s="68" t="s">
        <v>4</v>
      </c>
      <c r="B115" s="44"/>
      <c r="C115" s="44"/>
      <c r="D115" s="44"/>
      <c r="E115" s="44"/>
      <c r="F115" s="44"/>
      <c r="G115" s="44"/>
      <c r="H115" s="8">
        <f>SUM(B112:D114)</f>
        <v>0</v>
      </c>
    </row>
    <row r="116" spans="1:8" x14ac:dyDescent="0.25">
      <c r="A116" s="74" t="s">
        <v>5</v>
      </c>
      <c r="B116" s="288"/>
      <c r="C116" s="288"/>
      <c r="D116" s="288"/>
      <c r="E116" s="288"/>
      <c r="F116" s="288"/>
      <c r="G116" s="288"/>
      <c r="H116" s="76" t="e">
        <f>H115/(COUNT(B112:E114)*2)</f>
        <v>#DIV/0!</v>
      </c>
    </row>
    <row r="117" spans="1:8" x14ac:dyDescent="0.25">
      <c r="A117" s="1"/>
      <c r="H117" s="182"/>
    </row>
    <row r="118" spans="1:8" ht="15" x14ac:dyDescent="0.25">
      <c r="A118" s="70" t="s">
        <v>126</v>
      </c>
    </row>
    <row r="119" spans="1:8" x14ac:dyDescent="0.25">
      <c r="A119" s="1"/>
      <c r="B119" s="333" t="s">
        <v>1</v>
      </c>
      <c r="C119" s="322"/>
      <c r="D119" s="44"/>
      <c r="E119" s="35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c r="E121" s="51" t="s">
        <v>163</v>
      </c>
      <c r="F121" s="133"/>
      <c r="G121" s="133"/>
      <c r="H121" s="138"/>
    </row>
    <row r="122" spans="1:8" ht="16.5" x14ac:dyDescent="0.3">
      <c r="A122" s="135" t="s">
        <v>162</v>
      </c>
      <c r="B122" s="51"/>
      <c r="C122" s="51"/>
      <c r="D122" s="51"/>
      <c r="E122" s="51" t="s">
        <v>163</v>
      </c>
      <c r="F122" s="133"/>
      <c r="G122" s="133"/>
      <c r="H122" s="138"/>
    </row>
    <row r="123" spans="1:8" x14ac:dyDescent="0.25">
      <c r="A123" s="3" t="s">
        <v>4</v>
      </c>
      <c r="B123" s="44"/>
      <c r="C123" s="44"/>
      <c r="D123" s="44"/>
      <c r="E123" s="44"/>
      <c r="F123" s="44"/>
      <c r="G123" s="44"/>
      <c r="H123" s="8">
        <f>SUM(B121:D121)</f>
        <v>0</v>
      </c>
    </row>
    <row r="124" spans="1:8" x14ac:dyDescent="0.25">
      <c r="A124" s="360" t="s">
        <v>5</v>
      </c>
      <c r="B124" s="45"/>
      <c r="C124" s="45"/>
      <c r="D124" s="45"/>
      <c r="E124" s="45"/>
      <c r="F124" s="45"/>
      <c r="G124" s="45"/>
      <c r="H124" s="34" t="e">
        <f>H123/(COUNT(B121:E121)*2)</f>
        <v>#DIV/0!</v>
      </c>
    </row>
    <row r="125" spans="1:8" x14ac:dyDescent="0.25">
      <c r="A125" s="1"/>
    </row>
    <row r="126" spans="1:8" ht="15" x14ac:dyDescent="0.25">
      <c r="A126" s="70" t="s">
        <v>118</v>
      </c>
    </row>
    <row r="127" spans="1:8" ht="15" x14ac:dyDescent="0.25">
      <c r="A127" s="60"/>
      <c r="B127" s="333" t="s">
        <v>1</v>
      </c>
      <c r="C127" s="322"/>
      <c r="D127" s="44"/>
      <c r="E127" s="35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c r="D129" s="51"/>
      <c r="E129" s="51" t="s">
        <v>163</v>
      </c>
      <c r="F129" s="133"/>
      <c r="G129" s="133"/>
      <c r="H129" s="331"/>
    </row>
    <row r="130" spans="1:8" ht="16.5" x14ac:dyDescent="0.3">
      <c r="A130" s="186" t="s">
        <v>59</v>
      </c>
      <c r="B130" s="51"/>
      <c r="C130" s="51"/>
      <c r="D130" s="51"/>
      <c r="E130" s="51" t="s">
        <v>163</v>
      </c>
      <c r="F130" s="133"/>
      <c r="G130" s="133"/>
      <c r="H130" s="331"/>
    </row>
    <row r="131" spans="1:8" x14ac:dyDescent="0.25">
      <c r="A131" s="3" t="s">
        <v>4</v>
      </c>
      <c r="B131" s="44"/>
      <c r="C131" s="44"/>
      <c r="D131" s="44"/>
      <c r="E131" s="44"/>
      <c r="F131" s="44"/>
      <c r="G131" s="44"/>
      <c r="H131" s="8">
        <f>SUM(B129:D130)</f>
        <v>0</v>
      </c>
    </row>
    <row r="132" spans="1:8" x14ac:dyDescent="0.25">
      <c r="A132" s="360" t="s">
        <v>5</v>
      </c>
      <c r="B132" s="45"/>
      <c r="C132" s="45"/>
      <c r="D132" s="45"/>
      <c r="E132" s="45"/>
      <c r="F132" s="45"/>
      <c r="G132" s="45"/>
      <c r="H132" s="34" t="e">
        <f>H131/(COUNT(B129:E130)*2)</f>
        <v>#DIV/0!</v>
      </c>
    </row>
    <row r="133" spans="1:8" x14ac:dyDescent="0.25">
      <c r="A133" s="1"/>
    </row>
    <row r="134" spans="1:8" ht="15" x14ac:dyDescent="0.25">
      <c r="A134" s="70" t="s">
        <v>119</v>
      </c>
    </row>
    <row r="135" spans="1:8" ht="14.25" x14ac:dyDescent="0.25">
      <c r="A135" s="61"/>
      <c r="B135" s="333" t="s">
        <v>1</v>
      </c>
      <c r="C135" s="322"/>
      <c r="D135" s="44"/>
      <c r="E135" s="359"/>
      <c r="F135" s="376" t="s">
        <v>146</v>
      </c>
      <c r="G135" s="377"/>
    </row>
    <row r="136" spans="1:8" x14ac:dyDescent="0.25">
      <c r="A136" s="1"/>
      <c r="B136" s="39">
        <v>0</v>
      </c>
      <c r="C136" s="40">
        <v>1</v>
      </c>
      <c r="D136" s="38">
        <v>2</v>
      </c>
      <c r="E136" s="22" t="s">
        <v>2</v>
      </c>
      <c r="F136" s="130" t="s">
        <v>147</v>
      </c>
      <c r="G136" s="130" t="s">
        <v>145</v>
      </c>
      <c r="H136" s="23" t="s">
        <v>3</v>
      </c>
    </row>
    <row r="137" spans="1:8" ht="16.5" x14ac:dyDescent="0.3">
      <c r="A137" s="190" t="s">
        <v>61</v>
      </c>
      <c r="B137" s="51"/>
      <c r="C137" s="51"/>
      <c r="D137" s="51"/>
      <c r="E137" s="51" t="s">
        <v>163</v>
      </c>
      <c r="F137" s="133"/>
      <c r="G137" s="133"/>
      <c r="H137" s="136"/>
    </row>
    <row r="138" spans="1:8" ht="16.5" x14ac:dyDescent="0.3">
      <c r="A138" s="186" t="s">
        <v>60</v>
      </c>
      <c r="B138" s="51"/>
      <c r="C138" s="51"/>
      <c r="D138" s="51"/>
      <c r="E138" s="51" t="s">
        <v>163</v>
      </c>
      <c r="F138" s="133"/>
      <c r="G138" s="133"/>
      <c r="H138" s="136"/>
    </row>
    <row r="139" spans="1:8" x14ac:dyDescent="0.25">
      <c r="A139" s="3" t="s">
        <v>4</v>
      </c>
      <c r="B139" s="44"/>
      <c r="C139" s="44"/>
      <c r="D139" s="44"/>
      <c r="E139" s="44"/>
      <c r="F139" s="44"/>
      <c r="G139" s="44"/>
      <c r="H139" s="8">
        <f>SUM(B137:D138)</f>
        <v>0</v>
      </c>
    </row>
    <row r="140" spans="1:8" x14ac:dyDescent="0.25">
      <c r="A140" s="360" t="s">
        <v>5</v>
      </c>
      <c r="B140" s="45"/>
      <c r="C140" s="45"/>
      <c r="D140" s="45"/>
      <c r="E140" s="45"/>
      <c r="F140" s="45"/>
      <c r="G140" s="45"/>
      <c r="H140" s="34" t="e">
        <f>H139/(COUNT(B137:E138)*2)</f>
        <v>#DIV/0!</v>
      </c>
    </row>
    <row r="141" spans="1:8" x14ac:dyDescent="0.25">
      <c r="A141" s="1"/>
    </row>
    <row r="142" spans="1:8" ht="14.25" x14ac:dyDescent="0.25">
      <c r="A142" s="71" t="s">
        <v>120</v>
      </c>
      <c r="B142" s="333" t="s">
        <v>1</v>
      </c>
      <c r="C142" s="322"/>
      <c r="D142" s="44"/>
      <c r="E142" s="359"/>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1"/>
      <c r="C144" s="51"/>
      <c r="D144" s="51"/>
      <c r="E144" s="51" t="s">
        <v>163</v>
      </c>
      <c r="F144" s="133"/>
      <c r="G144" s="133"/>
      <c r="H144" s="144"/>
    </row>
    <row r="145" spans="1:8" ht="16.5" x14ac:dyDescent="0.3">
      <c r="A145" s="186" t="s">
        <v>57</v>
      </c>
      <c r="B145" s="51"/>
      <c r="C145" s="51"/>
      <c r="D145" s="51"/>
      <c r="E145" s="51" t="s">
        <v>163</v>
      </c>
      <c r="F145" s="133"/>
      <c r="G145" s="133"/>
      <c r="H145" s="136"/>
    </row>
    <row r="146" spans="1:8" ht="16.5" customHeight="1" x14ac:dyDescent="0.3">
      <c r="A146" s="186" t="s">
        <v>158</v>
      </c>
      <c r="B146" s="51"/>
      <c r="C146" s="51"/>
      <c r="D146" s="51"/>
      <c r="E146" s="51" t="s">
        <v>163</v>
      </c>
      <c r="F146" s="133"/>
      <c r="G146" s="133"/>
      <c r="H146" s="136"/>
    </row>
    <row r="147" spans="1:8" ht="16.5" x14ac:dyDescent="0.3">
      <c r="A147" s="191" t="s">
        <v>131</v>
      </c>
      <c r="B147" s="51"/>
      <c r="C147" s="51"/>
      <c r="D147" s="51"/>
      <c r="E147" s="51" t="s">
        <v>163</v>
      </c>
      <c r="F147" s="133"/>
      <c r="G147" s="133"/>
      <c r="H147" s="136"/>
    </row>
    <row r="148" spans="1:8" x14ac:dyDescent="0.25">
      <c r="A148" s="3" t="s">
        <v>4</v>
      </c>
      <c r="B148" s="44"/>
      <c r="C148" s="44"/>
      <c r="D148" s="44"/>
      <c r="E148" s="44"/>
      <c r="F148" s="44"/>
      <c r="G148" s="44"/>
      <c r="H148" s="8">
        <f>SUM(B144:D147)</f>
        <v>0</v>
      </c>
    </row>
    <row r="149" spans="1:8" x14ac:dyDescent="0.25">
      <c r="A149" s="360" t="s">
        <v>5</v>
      </c>
      <c r="B149" s="45"/>
      <c r="C149" s="45"/>
      <c r="D149" s="45"/>
      <c r="E149" s="45"/>
      <c r="F149" s="45"/>
      <c r="G149" s="45"/>
      <c r="H149" s="34" t="e">
        <f>H148/(COUNT(B144:E147)*2)</f>
        <v>#DIV/0!</v>
      </c>
    </row>
    <row r="150" spans="1:8" x14ac:dyDescent="0.25">
      <c r="A150" s="1"/>
    </row>
    <row r="151" spans="1:8" ht="15" x14ac:dyDescent="0.25">
      <c r="A151" s="72" t="s">
        <v>121</v>
      </c>
    </row>
    <row r="152" spans="1:8" x14ac:dyDescent="0.25">
      <c r="A152" s="1"/>
      <c r="B152" s="333" t="s">
        <v>1</v>
      </c>
      <c r="C152" s="322"/>
      <c r="D152" s="44"/>
      <c r="E152" s="35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c r="E154" s="51" t="s">
        <v>163</v>
      </c>
      <c r="F154" s="133"/>
      <c r="G154" s="132"/>
      <c r="H154" s="205"/>
    </row>
    <row r="155" spans="1:8" ht="16.5" x14ac:dyDescent="0.3">
      <c r="A155" s="186" t="s">
        <v>47</v>
      </c>
      <c r="B155" s="51"/>
      <c r="C155" s="51"/>
      <c r="D155" s="51"/>
      <c r="E155" s="51" t="s">
        <v>163</v>
      </c>
      <c r="F155" s="133"/>
      <c r="G155" s="133"/>
      <c r="H155" s="205"/>
    </row>
    <row r="156" spans="1:8" ht="16.5" x14ac:dyDescent="0.3">
      <c r="A156" s="186" t="s">
        <v>48</v>
      </c>
      <c r="B156" s="51"/>
      <c r="C156" s="51"/>
      <c r="D156" s="51"/>
      <c r="E156" s="51" t="s">
        <v>163</v>
      </c>
      <c r="F156" s="133"/>
      <c r="G156" s="133"/>
      <c r="H156" s="205"/>
    </row>
    <row r="157" spans="1:8" ht="16.5" x14ac:dyDescent="0.3">
      <c r="A157" s="186" t="s">
        <v>49</v>
      </c>
      <c r="B157" s="51"/>
      <c r="C157" s="51"/>
      <c r="D157" s="51"/>
      <c r="E157" s="51" t="s">
        <v>163</v>
      </c>
      <c r="F157" s="133"/>
      <c r="G157" s="132"/>
      <c r="H157" s="205"/>
    </row>
    <row r="158" spans="1:8" x14ac:dyDescent="0.25">
      <c r="A158" s="3" t="s">
        <v>4</v>
      </c>
      <c r="B158" s="44"/>
      <c r="C158" s="44"/>
      <c r="D158" s="44"/>
      <c r="E158" s="359"/>
      <c r="F158" s="355"/>
      <c r="G158" s="355"/>
      <c r="H158" s="9">
        <f>SUM(B154:D157)</f>
        <v>0</v>
      </c>
    </row>
    <row r="159" spans="1:8" x14ac:dyDescent="0.25">
      <c r="A159" s="360" t="s">
        <v>5</v>
      </c>
      <c r="B159" s="45"/>
      <c r="C159" s="45"/>
      <c r="D159" s="45"/>
      <c r="E159" s="45"/>
      <c r="F159" s="45"/>
      <c r="G159" s="45"/>
      <c r="H159" s="81" t="e">
        <f>H158/(COUNT(B154:E157)*2)</f>
        <v>#DIV/0!</v>
      </c>
    </row>
    <row r="160" spans="1:8" x14ac:dyDescent="0.25">
      <c r="A160" s="1"/>
      <c r="C160" s="29"/>
      <c r="H160" s="10"/>
    </row>
    <row r="161" spans="1:8" x14ac:dyDescent="0.25">
      <c r="A161" s="89" t="s">
        <v>99</v>
      </c>
      <c r="B161" s="361"/>
      <c r="C161" s="323"/>
      <c r="D161" s="362"/>
      <c r="E161" s="362"/>
      <c r="F161" s="362"/>
      <c r="G161" s="362"/>
      <c r="H161" s="183" t="e">
        <f>SUM(H158,H148,H139,H131,H123,H115,H106,H89,H78)/(COUNT(B74:E77,B83:E88,B96:E105,B112:E114,B121:E121,B129:E130,B137:E138,B144:E147,B154:E157)*2)</f>
        <v>#DIV/0!</v>
      </c>
    </row>
    <row r="162" spans="1:8" x14ac:dyDescent="0.25">
      <c r="A162" s="85" t="s">
        <v>100</v>
      </c>
      <c r="B162" s="328"/>
      <c r="C162" s="289"/>
      <c r="D162" s="315"/>
      <c r="E162" s="289"/>
      <c r="F162" s="289"/>
      <c r="G162" s="289"/>
      <c r="H162" s="125">
        <v>0</v>
      </c>
    </row>
    <row r="163" spans="1:8" x14ac:dyDescent="0.25">
      <c r="A163" s="94" t="s">
        <v>102</v>
      </c>
      <c r="B163" s="290"/>
      <c r="C163" s="290"/>
      <c r="D163" s="290"/>
      <c r="E163" s="290"/>
      <c r="F163" s="290"/>
      <c r="G163" s="290"/>
      <c r="H163" s="183" t="e">
        <f>H161-H162</f>
        <v>#DIV/0!</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359"/>
      <c r="F170" s="382" t="s">
        <v>146</v>
      </c>
      <c r="G170" s="382"/>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c r="E172" s="51" t="s">
        <v>163</v>
      </c>
      <c r="F172" s="133"/>
      <c r="G172" s="133"/>
      <c r="H172" s="363"/>
    </row>
    <row r="173" spans="1:8" ht="16.5" x14ac:dyDescent="0.3">
      <c r="A173" s="187" t="s">
        <v>69</v>
      </c>
      <c r="B173" s="51"/>
      <c r="C173" s="51"/>
      <c r="D173" s="51"/>
      <c r="E173" s="51" t="s">
        <v>163</v>
      </c>
      <c r="F173" s="133"/>
      <c r="G173" s="133"/>
      <c r="H173" s="205"/>
    </row>
    <row r="174" spans="1:8" ht="16.5" customHeight="1" x14ac:dyDescent="0.3">
      <c r="A174" s="186" t="s">
        <v>70</v>
      </c>
      <c r="B174" s="51"/>
      <c r="C174" s="51"/>
      <c r="D174" s="51"/>
      <c r="E174" s="51" t="s">
        <v>163</v>
      </c>
      <c r="F174" s="133"/>
      <c r="G174" s="133"/>
      <c r="H174" s="205"/>
    </row>
    <row r="175" spans="1:8" ht="16.5" customHeight="1" x14ac:dyDescent="0.3">
      <c r="A175" s="186" t="s">
        <v>71</v>
      </c>
      <c r="B175" s="51"/>
      <c r="C175" s="51"/>
      <c r="D175" s="51"/>
      <c r="E175" s="51" t="s">
        <v>163</v>
      </c>
      <c r="F175" s="133"/>
      <c r="G175" s="133"/>
      <c r="H175" s="205"/>
    </row>
    <row r="176" spans="1:8" ht="16.5" customHeight="1" x14ac:dyDescent="0.3">
      <c r="A176" s="186" t="s">
        <v>72</v>
      </c>
      <c r="B176" s="51"/>
      <c r="C176" s="51"/>
      <c r="D176" s="51"/>
      <c r="E176" s="51" t="s">
        <v>163</v>
      </c>
      <c r="F176" s="133"/>
      <c r="G176" s="133"/>
      <c r="H176" s="205"/>
    </row>
    <row r="177" spans="1:9" ht="16.5" x14ac:dyDescent="0.3">
      <c r="A177" s="193" t="s">
        <v>73</v>
      </c>
      <c r="B177" s="51"/>
      <c r="C177" s="51"/>
      <c r="D177" s="51"/>
      <c r="E177" s="51" t="s">
        <v>163</v>
      </c>
      <c r="F177" s="133"/>
      <c r="G177" s="133"/>
      <c r="H177" s="205"/>
    </row>
    <row r="178" spans="1:9" ht="16.5" x14ac:dyDescent="0.3">
      <c r="A178" s="193" t="s">
        <v>75</v>
      </c>
      <c r="B178" s="51"/>
      <c r="C178" s="51"/>
      <c r="D178" s="51"/>
      <c r="E178" s="51" t="s">
        <v>163</v>
      </c>
      <c r="F178" s="133"/>
      <c r="G178" s="133"/>
      <c r="H178" s="205"/>
    </row>
    <row r="179" spans="1:9" ht="16.5" x14ac:dyDescent="0.3">
      <c r="A179" s="186" t="s">
        <v>133</v>
      </c>
      <c r="B179" s="51"/>
      <c r="C179" s="51"/>
      <c r="D179" s="51"/>
      <c r="E179" s="51" t="s">
        <v>163</v>
      </c>
      <c r="F179" s="133"/>
      <c r="G179" s="133"/>
      <c r="H179" s="205"/>
    </row>
    <row r="180" spans="1:9" ht="16.5" x14ac:dyDescent="0.3">
      <c r="A180" s="186" t="s">
        <v>152</v>
      </c>
      <c r="B180" s="51"/>
      <c r="C180" s="51"/>
      <c r="D180" s="51"/>
      <c r="E180" s="51" t="s">
        <v>163</v>
      </c>
      <c r="F180" s="133"/>
      <c r="G180" s="133"/>
      <c r="H180" s="205"/>
    </row>
    <row r="181" spans="1:9" ht="16.5" x14ac:dyDescent="0.3">
      <c r="A181" s="186" t="s">
        <v>153</v>
      </c>
      <c r="B181" s="51"/>
      <c r="C181" s="51"/>
      <c r="D181" s="51"/>
      <c r="E181" s="51" t="s">
        <v>163</v>
      </c>
      <c r="F181" s="133"/>
      <c r="G181" s="133"/>
      <c r="H181" s="205"/>
    </row>
    <row r="182" spans="1:9" ht="16.5" x14ac:dyDescent="0.3">
      <c r="A182" s="187" t="s">
        <v>79</v>
      </c>
      <c r="B182" s="51"/>
      <c r="C182" s="51"/>
      <c r="D182" s="51"/>
      <c r="E182" s="51" t="s">
        <v>163</v>
      </c>
      <c r="F182" s="133"/>
      <c r="G182" s="133"/>
      <c r="H182" s="205"/>
    </row>
    <row r="183" spans="1:9" ht="16.5" x14ac:dyDescent="0.3">
      <c r="A183" s="3" t="s">
        <v>4</v>
      </c>
      <c r="B183" s="255"/>
      <c r="C183" s="255"/>
      <c r="D183" s="255"/>
      <c r="E183" s="51" t="s">
        <v>163</v>
      </c>
      <c r="F183" s="255"/>
      <c r="G183" s="255"/>
      <c r="H183" s="8">
        <f>SUM(B172:D182)</f>
        <v>0</v>
      </c>
    </row>
    <row r="184" spans="1:9" x14ac:dyDescent="0.25">
      <c r="A184" s="360" t="s">
        <v>5</v>
      </c>
      <c r="B184" s="45"/>
      <c r="C184" s="45"/>
      <c r="D184" s="45"/>
      <c r="E184" s="45"/>
      <c r="F184" s="45"/>
      <c r="G184" s="45"/>
      <c r="H184" s="81" t="e">
        <f>H183/(COUNT(B172:E182)*2)</f>
        <v>#DIV/0!</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359"/>
      <c r="F187" s="376" t="s">
        <v>146</v>
      </c>
      <c r="G187" s="377"/>
    </row>
    <row r="188" spans="1:9" ht="15" x14ac:dyDescent="0.25">
      <c r="A188" s="59"/>
      <c r="B188" s="39">
        <v>0</v>
      </c>
      <c r="C188" s="40">
        <v>1</v>
      </c>
      <c r="D188" s="38">
        <v>2</v>
      </c>
      <c r="E188" s="22" t="s">
        <v>2</v>
      </c>
      <c r="F188" s="130" t="s">
        <v>147</v>
      </c>
      <c r="G188" s="130" t="s">
        <v>145</v>
      </c>
      <c r="H188" s="23" t="s">
        <v>3</v>
      </c>
    </row>
    <row r="189" spans="1:9" ht="16.5" x14ac:dyDescent="0.3">
      <c r="A189" s="67" t="s">
        <v>81</v>
      </c>
      <c r="B189" s="51"/>
      <c r="C189" s="51"/>
      <c r="D189" s="51"/>
      <c r="E189" s="51" t="s">
        <v>163</v>
      </c>
      <c r="F189" s="133"/>
      <c r="G189" s="133"/>
      <c r="H189" s="137"/>
    </row>
    <row r="190" spans="1:9" ht="16.5" x14ac:dyDescent="0.3">
      <c r="A190" s="187" t="s">
        <v>82</v>
      </c>
      <c r="B190" s="51"/>
      <c r="C190" s="51"/>
      <c r="D190" s="51"/>
      <c r="E190" s="51" t="s">
        <v>163</v>
      </c>
      <c r="F190" s="133"/>
      <c r="G190" s="133"/>
      <c r="H190" s="137"/>
    </row>
    <row r="191" spans="1:9" ht="16.5" x14ac:dyDescent="0.3">
      <c r="A191" s="186" t="s">
        <v>85</v>
      </c>
      <c r="B191" s="51"/>
      <c r="C191" s="51"/>
      <c r="D191" s="51"/>
      <c r="E191" s="51" t="s">
        <v>163</v>
      </c>
      <c r="F191" s="133"/>
      <c r="G191" s="133"/>
      <c r="H191" s="137"/>
    </row>
    <row r="192" spans="1:9" ht="16.5" x14ac:dyDescent="0.3">
      <c r="A192" s="187" t="s">
        <v>132</v>
      </c>
      <c r="B192" s="51"/>
      <c r="C192" s="51"/>
      <c r="D192" s="51"/>
      <c r="E192" s="51" t="s">
        <v>163</v>
      </c>
      <c r="F192" s="133"/>
      <c r="G192" s="133"/>
      <c r="H192" s="201"/>
    </row>
    <row r="193" spans="1:8" ht="16.5" x14ac:dyDescent="0.3">
      <c r="A193" s="186" t="s">
        <v>86</v>
      </c>
      <c r="B193" s="51"/>
      <c r="C193" s="51"/>
      <c r="D193" s="51"/>
      <c r="E193" s="51" t="s">
        <v>163</v>
      </c>
      <c r="F193" s="133"/>
      <c r="G193" s="133"/>
      <c r="H193" s="137"/>
    </row>
    <row r="194" spans="1:8" ht="16.5" x14ac:dyDescent="0.3">
      <c r="A194" s="187" t="s">
        <v>87</v>
      </c>
      <c r="B194" s="51"/>
      <c r="C194" s="51"/>
      <c r="D194" s="51"/>
      <c r="E194" s="51" t="s">
        <v>163</v>
      </c>
      <c r="F194" s="133"/>
      <c r="G194" s="133"/>
      <c r="H194" s="137"/>
    </row>
    <row r="195" spans="1:8" x14ac:dyDescent="0.25">
      <c r="A195" s="3" t="s">
        <v>4</v>
      </c>
      <c r="B195" s="255"/>
      <c r="C195" s="255"/>
      <c r="D195" s="255"/>
      <c r="E195" s="255"/>
      <c r="F195" s="255"/>
      <c r="G195" s="255"/>
      <c r="H195" s="8">
        <f>SUM(B189:D194)</f>
        <v>0</v>
      </c>
    </row>
    <row r="196" spans="1:8" x14ac:dyDescent="0.25">
      <c r="A196" s="360" t="s">
        <v>5</v>
      </c>
      <c r="B196" s="45"/>
      <c r="C196" s="45"/>
      <c r="D196" s="45"/>
      <c r="E196" s="45"/>
      <c r="F196" s="45"/>
      <c r="G196" s="45"/>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359"/>
      <c r="F199" s="382" t="s">
        <v>146</v>
      </c>
      <c r="G199" s="382"/>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c r="E201" s="51" t="s">
        <v>163</v>
      </c>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16.5" x14ac:dyDescent="0.3">
      <c r="A204" s="186" t="s">
        <v>91</v>
      </c>
      <c r="B204" s="51"/>
      <c r="C204" s="51"/>
      <c r="D204" s="51"/>
      <c r="E204" s="51" t="s">
        <v>163</v>
      </c>
      <c r="F204" s="133"/>
      <c r="G204" s="133"/>
      <c r="H204" s="331"/>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0</v>
      </c>
    </row>
    <row r="208" spans="1:8" x14ac:dyDescent="0.25">
      <c r="A208" s="360" t="s">
        <v>5</v>
      </c>
      <c r="B208" s="45"/>
      <c r="C208" s="45"/>
      <c r="D208" s="45"/>
      <c r="E208" s="45"/>
      <c r="F208" s="45"/>
      <c r="G208" s="45"/>
      <c r="H208" s="81" t="e">
        <f>H207/(COUNT(B201:E206)*2)</f>
        <v>#DIV/0!</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359"/>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1"/>
      <c r="E214" s="51" t="s">
        <v>163</v>
      </c>
      <c r="F214" s="133"/>
      <c r="G214" s="133"/>
      <c r="H214" s="137"/>
    </row>
    <row r="215" spans="1:8" ht="16.5" x14ac:dyDescent="0.3">
      <c r="A215" s="186" t="s">
        <v>134</v>
      </c>
      <c r="B215" s="51"/>
      <c r="C215" s="51"/>
      <c r="D215" s="51"/>
      <c r="E215" s="51" t="s">
        <v>163</v>
      </c>
      <c r="F215" s="133"/>
      <c r="G215" s="133"/>
      <c r="H215" s="137"/>
    </row>
    <row r="216" spans="1:8" x14ac:dyDescent="0.25">
      <c r="A216" s="3" t="s">
        <v>4</v>
      </c>
      <c r="B216" s="44"/>
      <c r="C216" s="44"/>
      <c r="D216" s="44"/>
      <c r="E216" s="359"/>
      <c r="F216" s="359"/>
      <c r="G216" s="359"/>
      <c r="H216" s="9">
        <f>SUM(B214:D215)</f>
        <v>0</v>
      </c>
    </row>
    <row r="217" spans="1:8" x14ac:dyDescent="0.25">
      <c r="A217" s="360" t="s">
        <v>5</v>
      </c>
      <c r="B217" s="45"/>
      <c r="C217" s="45"/>
      <c r="D217" s="45"/>
      <c r="E217" s="46"/>
      <c r="F217" s="46"/>
      <c r="G217" s="46"/>
      <c r="H217" s="34" t="e">
        <f>H216/(COUNT(B214:E215)*2)</f>
        <v>#DIV/0!</v>
      </c>
    </row>
    <row r="218" spans="1:8" ht="17.25" x14ac:dyDescent="0.25">
      <c r="A218" s="79"/>
      <c r="B218" s="250"/>
      <c r="C218" s="250"/>
      <c r="D218" s="250"/>
      <c r="E218" s="250"/>
      <c r="F218" s="250"/>
      <c r="G218" s="250"/>
      <c r="H218" s="37"/>
    </row>
    <row r="219" spans="1:8" x14ac:dyDescent="0.25">
      <c r="A219" s="89" t="s">
        <v>99</v>
      </c>
      <c r="B219" s="361"/>
      <c r="C219" s="323"/>
      <c r="D219" s="362"/>
      <c r="E219" s="362"/>
      <c r="F219" s="362"/>
      <c r="G219" s="362"/>
      <c r="H219" s="183" t="e">
        <f>SUM(H216,H207,H195,H183)/(COUNT(B172:E182,B189:E194,B201:E206,B214:E215)*2)</f>
        <v>#DIV/0!</v>
      </c>
    </row>
    <row r="220" spans="1:8" x14ac:dyDescent="0.25">
      <c r="A220" s="85" t="s">
        <v>100</v>
      </c>
      <c r="B220" s="328"/>
      <c r="C220" s="289"/>
      <c r="D220" s="315"/>
      <c r="E220" s="289"/>
      <c r="F220" s="289"/>
      <c r="G220" s="289"/>
      <c r="H220" s="125">
        <v>0.01</v>
      </c>
    </row>
    <row r="221" spans="1:8" x14ac:dyDescent="0.25">
      <c r="A221" s="94" t="s">
        <v>102</v>
      </c>
      <c r="B221" s="290"/>
      <c r="C221" s="290"/>
      <c r="D221" s="290"/>
      <c r="E221" s="290"/>
      <c r="F221" s="290"/>
      <c r="G221" s="290"/>
      <c r="H221" s="184" t="e">
        <f>H219-H220</f>
        <v>#DIV/0!</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359"/>
      <c r="F227" s="376" t="s">
        <v>146</v>
      </c>
      <c r="G227" s="377"/>
    </row>
    <row r="228" spans="1:8" ht="15" x14ac:dyDescent="0.25">
      <c r="A228" s="59"/>
      <c r="B228" s="39">
        <v>0</v>
      </c>
      <c r="C228" s="40">
        <v>1</v>
      </c>
      <c r="D228" s="38">
        <v>2</v>
      </c>
      <c r="E228" s="22" t="s">
        <v>2</v>
      </c>
      <c r="F228" s="130" t="s">
        <v>147</v>
      </c>
      <c r="G228" s="130" t="s">
        <v>145</v>
      </c>
      <c r="H228" s="23" t="s">
        <v>3</v>
      </c>
    </row>
    <row r="229" spans="1:8" ht="16.5" customHeight="1" x14ac:dyDescent="0.3">
      <c r="A229" s="186" t="s">
        <v>68</v>
      </c>
      <c r="B229" s="51"/>
      <c r="C229" s="51"/>
      <c r="D229" s="51"/>
      <c r="E229" s="51" t="s">
        <v>163</v>
      </c>
      <c r="F229" s="133"/>
      <c r="G229" s="133"/>
    </row>
    <row r="230" spans="1:8" ht="16.5" customHeight="1" x14ac:dyDescent="0.3">
      <c r="A230" s="187" t="s">
        <v>136</v>
      </c>
      <c r="B230" s="51"/>
      <c r="C230" s="51"/>
      <c r="D230" s="51"/>
      <c r="E230" s="51" t="s">
        <v>163</v>
      </c>
      <c r="F230" s="133"/>
      <c r="G230" s="133"/>
      <c r="H230" s="205"/>
    </row>
    <row r="231" spans="1:8" ht="16.5" x14ac:dyDescent="0.3">
      <c r="A231" s="187" t="s">
        <v>96</v>
      </c>
      <c r="B231" s="51"/>
      <c r="C231" s="51"/>
      <c r="D231" s="51"/>
      <c r="E231" s="51" t="s">
        <v>163</v>
      </c>
      <c r="F231" s="133"/>
      <c r="G231" s="133"/>
      <c r="H231" s="205"/>
    </row>
    <row r="232" spans="1:8" ht="16.5" x14ac:dyDescent="0.3">
      <c r="A232" s="186" t="s">
        <v>70</v>
      </c>
      <c r="B232" s="51"/>
      <c r="C232" s="51"/>
      <c r="D232" s="51"/>
      <c r="E232" s="51" t="s">
        <v>163</v>
      </c>
      <c r="F232" s="133"/>
      <c r="G232" s="133"/>
      <c r="H232" s="205"/>
    </row>
    <row r="233" spans="1:8" ht="16.5" x14ac:dyDescent="0.3">
      <c r="A233" s="186" t="s">
        <v>71</v>
      </c>
      <c r="B233" s="51"/>
      <c r="C233" s="51"/>
      <c r="D233" s="51"/>
      <c r="E233" s="51" t="s">
        <v>163</v>
      </c>
      <c r="F233" s="133"/>
      <c r="G233" s="133"/>
      <c r="H233" s="205"/>
    </row>
    <row r="234" spans="1:8" ht="16.5" x14ac:dyDescent="0.3">
      <c r="A234" s="186" t="s">
        <v>125</v>
      </c>
      <c r="B234" s="51"/>
      <c r="C234" s="51"/>
      <c r="D234" s="51"/>
      <c r="E234" s="51" t="s">
        <v>163</v>
      </c>
      <c r="F234" s="133"/>
      <c r="G234" s="133"/>
      <c r="H234" s="205"/>
    </row>
    <row r="235" spans="1:8" ht="16.5" x14ac:dyDescent="0.3">
      <c r="A235" s="186" t="s">
        <v>74</v>
      </c>
      <c r="B235" s="51"/>
      <c r="C235" s="51"/>
      <c r="D235" s="51"/>
      <c r="E235" s="51" t="s">
        <v>163</v>
      </c>
      <c r="F235" s="133"/>
      <c r="G235" s="133"/>
      <c r="H235" s="205"/>
    </row>
    <row r="236" spans="1:8" ht="16.5" x14ac:dyDescent="0.3">
      <c r="A236" s="186" t="s">
        <v>97</v>
      </c>
      <c r="B236" s="51"/>
      <c r="C236" s="51"/>
      <c r="D236" s="51"/>
      <c r="E236" s="51" t="s">
        <v>163</v>
      </c>
      <c r="F236" s="133"/>
      <c r="G236" s="133"/>
      <c r="H236" s="205"/>
    </row>
    <row r="237" spans="1:8" ht="16.5" x14ac:dyDescent="0.3">
      <c r="A237" s="187" t="s">
        <v>75</v>
      </c>
      <c r="B237" s="51"/>
      <c r="C237" s="51"/>
      <c r="D237" s="51"/>
      <c r="E237" s="51" t="s">
        <v>163</v>
      </c>
      <c r="F237" s="133"/>
      <c r="G237" s="133"/>
      <c r="H237" s="205"/>
    </row>
    <row r="238" spans="1:8" ht="16.5" customHeight="1" x14ac:dyDescent="0.3">
      <c r="A238" s="186" t="s">
        <v>133</v>
      </c>
      <c r="B238" s="51"/>
      <c r="C238" s="51"/>
      <c r="D238" s="51"/>
      <c r="E238" s="51" t="s">
        <v>163</v>
      </c>
      <c r="F238" s="133"/>
      <c r="G238" s="133"/>
      <c r="H238" s="205"/>
    </row>
    <row r="239" spans="1:8" ht="16.5" customHeight="1" x14ac:dyDescent="0.3">
      <c r="A239" s="186" t="s">
        <v>76</v>
      </c>
      <c r="B239" s="51"/>
      <c r="C239" s="51"/>
      <c r="D239" s="51"/>
      <c r="E239" s="51" t="s">
        <v>163</v>
      </c>
      <c r="F239" s="133"/>
      <c r="G239" s="133"/>
      <c r="H239" s="205"/>
    </row>
    <row r="240" spans="1:8" ht="16.5" x14ac:dyDescent="0.3">
      <c r="A240" s="186" t="s">
        <v>77</v>
      </c>
      <c r="B240" s="51"/>
      <c r="C240" s="51"/>
      <c r="D240" s="51"/>
      <c r="E240" s="51" t="s">
        <v>163</v>
      </c>
      <c r="F240" s="133"/>
      <c r="G240" s="133"/>
      <c r="H240" s="205"/>
    </row>
    <row r="241" spans="1:8" ht="16.5" x14ac:dyDescent="0.3">
      <c r="A241" s="186" t="s">
        <v>78</v>
      </c>
      <c r="B241" s="51"/>
      <c r="C241" s="51"/>
      <c r="D241" s="51"/>
      <c r="E241" s="51" t="s">
        <v>163</v>
      </c>
      <c r="F241" s="133"/>
      <c r="G241" s="133"/>
      <c r="H241" s="201"/>
    </row>
    <row r="242" spans="1:8" ht="16.5" x14ac:dyDescent="0.3">
      <c r="A242" s="187" t="s">
        <v>79</v>
      </c>
      <c r="B242" s="51"/>
      <c r="C242" s="51"/>
      <c r="D242" s="51"/>
      <c r="E242" s="51" t="s">
        <v>163</v>
      </c>
      <c r="F242" s="133"/>
      <c r="G242" s="133"/>
      <c r="H242" s="205"/>
    </row>
    <row r="243" spans="1:8" x14ac:dyDescent="0.25">
      <c r="A243" s="3" t="s">
        <v>4</v>
      </c>
      <c r="B243" s="255"/>
      <c r="C243" s="255"/>
      <c r="D243" s="255"/>
      <c r="E243" s="255"/>
      <c r="F243" s="255"/>
      <c r="G243" s="255"/>
      <c r="H243" s="8">
        <f>SUM(B229:D242)</f>
        <v>0</v>
      </c>
    </row>
    <row r="244" spans="1:8" x14ac:dyDescent="0.25">
      <c r="A244" s="360" t="s">
        <v>5</v>
      </c>
      <c r="B244" s="45"/>
      <c r="C244" s="45"/>
      <c r="D244" s="45"/>
      <c r="E244" s="45"/>
      <c r="F244" s="45"/>
      <c r="G244" s="45"/>
      <c r="H244" s="81" t="e">
        <f>H243/(COUNT(B229:E242)*2)</f>
        <v>#DIV/0!</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359"/>
      <c r="F247" s="382" t="s">
        <v>146</v>
      </c>
      <c r="G247" s="382"/>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c r="E249" s="51" t="s">
        <v>163</v>
      </c>
      <c r="F249" s="133"/>
      <c r="G249" s="133"/>
      <c r="H249" s="137"/>
    </row>
    <row r="250" spans="1:8" ht="18" customHeight="1" x14ac:dyDescent="0.3">
      <c r="A250" s="67" t="s">
        <v>81</v>
      </c>
      <c r="B250" s="51"/>
      <c r="C250" s="51"/>
      <c r="D250" s="51"/>
      <c r="E250" s="51" t="s">
        <v>163</v>
      </c>
      <c r="F250" s="133"/>
      <c r="G250" s="133"/>
      <c r="H250" s="137"/>
    </row>
    <row r="251" spans="1:8" ht="15.75" customHeight="1" x14ac:dyDescent="0.3">
      <c r="A251" s="187" t="s">
        <v>82</v>
      </c>
      <c r="B251" s="51"/>
      <c r="C251" s="51"/>
      <c r="D251" s="51"/>
      <c r="E251" s="51" t="s">
        <v>163</v>
      </c>
      <c r="F251" s="133"/>
      <c r="G251" s="133"/>
      <c r="H251" s="137"/>
    </row>
    <row r="252" spans="1:8" ht="16.5" customHeight="1" x14ac:dyDescent="0.3">
      <c r="A252" s="67" t="s">
        <v>83</v>
      </c>
      <c r="B252" s="51"/>
      <c r="C252" s="51"/>
      <c r="D252" s="51"/>
      <c r="E252" s="51" t="s">
        <v>163</v>
      </c>
      <c r="F252" s="133"/>
      <c r="G252" s="133"/>
      <c r="H252" s="205"/>
    </row>
    <row r="253" spans="1:8" ht="16.5" customHeight="1" x14ac:dyDescent="0.3">
      <c r="A253" s="67" t="s">
        <v>84</v>
      </c>
      <c r="B253" s="51"/>
      <c r="C253" s="51"/>
      <c r="D253" s="51"/>
      <c r="E253" s="51" t="s">
        <v>163</v>
      </c>
      <c r="F253" s="133"/>
      <c r="G253" s="133"/>
      <c r="H253" s="205"/>
    </row>
    <row r="254" spans="1:8" ht="16.5" x14ac:dyDescent="0.3">
      <c r="A254" s="67" t="s">
        <v>98</v>
      </c>
      <c r="B254" s="51"/>
      <c r="C254" s="51"/>
      <c r="D254" s="51"/>
      <c r="E254" s="51" t="s">
        <v>163</v>
      </c>
      <c r="F254" s="133"/>
      <c r="G254" s="133"/>
      <c r="H254" s="205"/>
    </row>
    <row r="255" spans="1:8" ht="16.5" customHeight="1" x14ac:dyDescent="0.3">
      <c r="A255" s="67" t="s">
        <v>135</v>
      </c>
      <c r="B255" s="51"/>
      <c r="C255" s="51"/>
      <c r="D255" s="51"/>
      <c r="E255" s="51" t="s">
        <v>163</v>
      </c>
      <c r="F255" s="133"/>
      <c r="G255" s="133"/>
      <c r="H255" s="205"/>
    </row>
    <row r="256" spans="1:8" ht="16.5" x14ac:dyDescent="0.3">
      <c r="A256" s="67" t="s">
        <v>86</v>
      </c>
      <c r="B256" s="51"/>
      <c r="C256" s="51"/>
      <c r="D256" s="51"/>
      <c r="E256" s="51" t="s">
        <v>163</v>
      </c>
      <c r="F256" s="133"/>
      <c r="G256" s="133"/>
      <c r="H256" s="137"/>
    </row>
    <row r="257" spans="1:8" ht="16.5" x14ac:dyDescent="0.3">
      <c r="A257" s="187" t="s">
        <v>87</v>
      </c>
      <c r="B257" s="51"/>
      <c r="C257" s="51"/>
      <c r="D257" s="51"/>
      <c r="E257" s="51" t="s">
        <v>163</v>
      </c>
      <c r="F257" s="133"/>
      <c r="G257" s="133"/>
      <c r="H257" s="137"/>
    </row>
    <row r="258" spans="1:8" x14ac:dyDescent="0.25">
      <c r="A258" s="3" t="s">
        <v>4</v>
      </c>
      <c r="B258" s="255"/>
      <c r="C258" s="255"/>
      <c r="D258" s="255"/>
      <c r="E258" s="255"/>
      <c r="F258" s="255"/>
      <c r="G258" s="255"/>
      <c r="H258" s="8">
        <f>SUM(B249:D257)</f>
        <v>0</v>
      </c>
    </row>
    <row r="259" spans="1:8" x14ac:dyDescent="0.25">
      <c r="A259" s="360" t="s">
        <v>5</v>
      </c>
      <c r="B259" s="45"/>
      <c r="C259" s="45"/>
      <c r="D259" s="45"/>
      <c r="E259" s="45"/>
      <c r="F259" s="45"/>
      <c r="G259" s="45"/>
      <c r="H259" s="81" t="e">
        <f>H258/(COUNT(B249:E257)*2)</f>
        <v>#DIV/0!</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35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c r="E264" s="51" t="s">
        <v>163</v>
      </c>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c r="C267" s="51"/>
      <c r="D267" s="51"/>
      <c r="E267" s="51" t="s">
        <v>163</v>
      </c>
      <c r="F267" s="133"/>
      <c r="G267" s="133"/>
      <c r="H267" s="205"/>
    </row>
    <row r="268" spans="1:8" ht="16.5" x14ac:dyDescent="0.3">
      <c r="A268" s="186" t="s">
        <v>133</v>
      </c>
      <c r="B268" s="51"/>
      <c r="C268" s="51"/>
      <c r="D268" s="51"/>
      <c r="E268" s="51" t="s">
        <v>163</v>
      </c>
      <c r="F268" s="133"/>
      <c r="G268" s="133"/>
      <c r="H268" s="205"/>
    </row>
    <row r="269" spans="1:8" ht="16.5" x14ac:dyDescent="0.3">
      <c r="A269" s="186" t="s">
        <v>92</v>
      </c>
      <c r="B269" s="51"/>
      <c r="C269" s="51"/>
      <c r="D269" s="51"/>
      <c r="E269" s="51" t="s">
        <v>163</v>
      </c>
      <c r="F269" s="133"/>
      <c r="G269" s="133"/>
      <c r="H269" s="205"/>
    </row>
    <row r="270" spans="1:8" ht="27" x14ac:dyDescent="0.3">
      <c r="A270" s="194" t="s">
        <v>93</v>
      </c>
      <c r="B270" s="51"/>
      <c r="C270" s="51"/>
      <c r="D270" s="51"/>
      <c r="E270" s="51" t="s">
        <v>163</v>
      </c>
      <c r="F270" s="133"/>
      <c r="G270" s="133"/>
      <c r="H270" s="205"/>
    </row>
    <row r="271" spans="1:8" x14ac:dyDescent="0.25">
      <c r="A271" s="3" t="s">
        <v>4</v>
      </c>
      <c r="B271" s="255"/>
      <c r="C271" s="255"/>
      <c r="D271" s="255"/>
      <c r="E271" s="255"/>
      <c r="F271" s="255"/>
      <c r="G271" s="255"/>
      <c r="H271" s="8">
        <f>SUM(B264:D270)</f>
        <v>0</v>
      </c>
    </row>
    <row r="272" spans="1:8" x14ac:dyDescent="0.25">
      <c r="A272" s="360" t="s">
        <v>5</v>
      </c>
      <c r="B272" s="45"/>
      <c r="C272" s="45"/>
      <c r="D272" s="45"/>
      <c r="E272" s="45"/>
      <c r="F272" s="45"/>
      <c r="G272" s="45"/>
      <c r="H272" s="81" t="e">
        <f>H271/(COUNT(B264:E270)*2)</f>
        <v>#DIV/0!</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35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c r="E277" s="51" t="s">
        <v>163</v>
      </c>
      <c r="F277" s="133"/>
      <c r="G277" s="133"/>
      <c r="H277" s="205"/>
    </row>
    <row r="278" spans="1:8" ht="16.5" x14ac:dyDescent="0.3">
      <c r="A278" s="186" t="s">
        <v>134</v>
      </c>
      <c r="B278" s="51"/>
      <c r="C278" s="51"/>
      <c r="D278" s="51"/>
      <c r="E278" s="51" t="s">
        <v>163</v>
      </c>
      <c r="F278" s="133"/>
      <c r="G278" s="133"/>
      <c r="H278" s="205"/>
    </row>
    <row r="279" spans="1:8" x14ac:dyDescent="0.25">
      <c r="A279" s="3" t="s">
        <v>4</v>
      </c>
      <c r="B279" s="255"/>
      <c r="C279" s="255"/>
      <c r="D279" s="255"/>
      <c r="E279" s="255"/>
      <c r="F279" s="255"/>
      <c r="G279" s="255"/>
      <c r="H279" s="8">
        <f>SUM(B277:D278)</f>
        <v>0</v>
      </c>
    </row>
    <row r="280" spans="1:8" x14ac:dyDescent="0.25">
      <c r="A280" s="360" t="s">
        <v>5</v>
      </c>
      <c r="B280" s="45"/>
      <c r="C280" s="45"/>
      <c r="D280" s="45"/>
      <c r="E280" s="45"/>
      <c r="F280" s="45"/>
      <c r="G280" s="45"/>
      <c r="H280" s="81" t="e">
        <f>H279/(COUNT(B277:E278)*2)</f>
        <v>#DIV/0!</v>
      </c>
    </row>
    <row r="281" spans="1:8" x14ac:dyDescent="0.25">
      <c r="A281" s="1"/>
      <c r="B281" s="291"/>
      <c r="C281" s="291"/>
      <c r="D281" s="291"/>
      <c r="E281" s="291"/>
      <c r="F281" s="291"/>
      <c r="G281" s="291"/>
      <c r="H281" s="170"/>
    </row>
    <row r="282" spans="1:8" x14ac:dyDescent="0.25">
      <c r="A282" s="89" t="s">
        <v>99</v>
      </c>
      <c r="B282" s="361"/>
      <c r="C282" s="323"/>
      <c r="D282" s="362"/>
      <c r="E282" s="362"/>
      <c r="F282" s="362"/>
      <c r="G282" s="362"/>
      <c r="H282" s="183" t="e">
        <f>SUM(H279,H271,H258,H243)/(COUNT(B229:E242,B249:E257,B264:E270,B277:E278)*2)</f>
        <v>#DIV/0!</v>
      </c>
    </row>
    <row r="283" spans="1:8" x14ac:dyDescent="0.25">
      <c r="A283" s="85" t="s">
        <v>100</v>
      </c>
      <c r="B283" s="328"/>
      <c r="C283" s="289"/>
      <c r="D283" s="315"/>
      <c r="E283" s="289"/>
      <c r="F283" s="289"/>
      <c r="G283" s="289"/>
      <c r="H283" s="125">
        <v>0.02</v>
      </c>
    </row>
    <row r="284" spans="1:8" x14ac:dyDescent="0.25">
      <c r="A284" s="94" t="s">
        <v>102</v>
      </c>
      <c r="B284" s="290"/>
      <c r="C284" s="290"/>
      <c r="D284" s="290"/>
      <c r="E284" s="290"/>
      <c r="F284" s="290"/>
      <c r="G284" s="290"/>
      <c r="H284" s="185" t="e">
        <f>H282-H283</f>
        <v>#DIV/0!</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26" t="s">
        <v>1</v>
      </c>
      <c r="C288" s="427"/>
      <c r="D288" s="427"/>
      <c r="E288" s="428"/>
      <c r="F288" s="389" t="s">
        <v>146</v>
      </c>
      <c r="G288" s="390"/>
    </row>
    <row r="289" spans="1:8" ht="15" x14ac:dyDescent="0.25">
      <c r="A289" s="59"/>
      <c r="B289" s="97">
        <v>0</v>
      </c>
      <c r="C289" s="40">
        <v>1</v>
      </c>
      <c r="D289" s="38">
        <v>2</v>
      </c>
      <c r="E289" s="22" t="s">
        <v>2</v>
      </c>
      <c r="F289" s="22" t="s">
        <v>147</v>
      </c>
      <c r="G289" s="22" t="s">
        <v>145</v>
      </c>
      <c r="H289" s="23" t="s">
        <v>3</v>
      </c>
    </row>
    <row r="290" spans="1:8" ht="16.5" x14ac:dyDescent="0.3">
      <c r="A290" s="187" t="s">
        <v>50</v>
      </c>
      <c r="B290" s="51"/>
      <c r="C290" s="51"/>
      <c r="D290" s="51"/>
      <c r="E290" s="51" t="s">
        <v>163</v>
      </c>
      <c r="F290" s="133"/>
      <c r="G290" s="133"/>
      <c r="H290" s="137"/>
    </row>
    <row r="291" spans="1:8" ht="16.5" x14ac:dyDescent="0.3">
      <c r="A291" s="187" t="s">
        <v>51</v>
      </c>
      <c r="B291" s="51"/>
      <c r="C291" s="51"/>
      <c r="D291" s="51"/>
      <c r="E291" s="51" t="s">
        <v>163</v>
      </c>
      <c r="F291" s="133"/>
      <c r="G291" s="133"/>
      <c r="H291" s="137"/>
    </row>
    <row r="292" spans="1:8" ht="16.5" x14ac:dyDescent="0.3">
      <c r="A292" s="186" t="s">
        <v>52</v>
      </c>
      <c r="B292" s="51"/>
      <c r="C292" s="51"/>
      <c r="D292" s="51"/>
      <c r="E292" s="51" t="s">
        <v>163</v>
      </c>
      <c r="F292" s="133"/>
      <c r="G292" s="133"/>
      <c r="H292" s="205"/>
    </row>
    <row r="293" spans="1:8" ht="16.5" x14ac:dyDescent="0.3">
      <c r="A293" s="186" t="s">
        <v>138</v>
      </c>
      <c r="B293" s="51"/>
      <c r="C293" s="51"/>
      <c r="D293" s="51"/>
      <c r="E293" s="51" t="s">
        <v>163</v>
      </c>
      <c r="F293" s="133"/>
      <c r="G293" s="133"/>
      <c r="H293" s="205"/>
    </row>
    <row r="294" spans="1:8" ht="16.5" x14ac:dyDescent="0.3">
      <c r="A294" s="187" t="s">
        <v>53</v>
      </c>
      <c r="B294" s="51"/>
      <c r="C294" s="51"/>
      <c r="D294" s="51"/>
      <c r="E294" s="51" t="s">
        <v>163</v>
      </c>
      <c r="F294" s="133"/>
      <c r="G294" s="133"/>
      <c r="H294" s="137"/>
    </row>
    <row r="295" spans="1:8" ht="34.5" customHeight="1" x14ac:dyDescent="0.3">
      <c r="A295" s="188" t="s">
        <v>139</v>
      </c>
      <c r="B295" s="51"/>
      <c r="C295" s="51"/>
      <c r="D295" s="51"/>
      <c r="E295" s="51" t="s">
        <v>163</v>
      </c>
      <c r="F295" s="133"/>
      <c r="G295" s="133"/>
      <c r="H295" s="363"/>
    </row>
    <row r="296" spans="1:8" x14ac:dyDescent="0.25">
      <c r="A296" s="3" t="s">
        <v>4</v>
      </c>
      <c r="B296" s="44"/>
      <c r="C296" s="44"/>
      <c r="D296" s="44"/>
      <c r="E296" s="44"/>
      <c r="F296" s="44"/>
      <c r="G296" s="44"/>
      <c r="H296" s="8">
        <f>SUM(B290:D295)</f>
        <v>0</v>
      </c>
    </row>
    <row r="297" spans="1:8" x14ac:dyDescent="0.25">
      <c r="A297" s="391" t="s">
        <v>5</v>
      </c>
      <c r="B297" s="392"/>
      <c r="C297" s="392"/>
      <c r="D297" s="392"/>
      <c r="E297" s="392"/>
      <c r="F297" s="392"/>
      <c r="G297" s="393"/>
      <c r="H297" s="34" t="e">
        <f>H296/(COUNT(B290:E295)*2)</f>
        <v>#DIV/0!</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t="e">
        <f>SUM(H296)/(COUNT(B290:E295)*2)</f>
        <v>#DIV/0!</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t="e">
        <f>H299-H300</f>
        <v>#DIV/0!</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359"/>
      <c r="F306" s="376" t="s">
        <v>146</v>
      </c>
      <c r="G306" s="377"/>
    </row>
    <row r="307" spans="1:8" ht="15" x14ac:dyDescent="0.25">
      <c r="A307" s="59"/>
      <c r="B307" s="227">
        <v>0</v>
      </c>
      <c r="C307" s="228">
        <v>1</v>
      </c>
      <c r="D307" s="229">
        <v>2</v>
      </c>
      <c r="E307" s="358" t="s">
        <v>2</v>
      </c>
      <c r="F307" s="130" t="s">
        <v>147</v>
      </c>
      <c r="G307" s="130" t="s">
        <v>145</v>
      </c>
      <c r="H307" s="23" t="s">
        <v>3</v>
      </c>
    </row>
    <row r="308" spans="1:8" x14ac:dyDescent="0.25">
      <c r="A308" s="186" t="s">
        <v>231</v>
      </c>
      <c r="B308" s="231"/>
      <c r="C308" s="241"/>
      <c r="D308" s="241"/>
      <c r="E308" s="255" t="s">
        <v>163</v>
      </c>
      <c r="F308" s="354"/>
      <c r="G308" s="354"/>
      <c r="H308" s="201"/>
    </row>
    <row r="309" spans="1:8" x14ac:dyDescent="0.25">
      <c r="A309" s="186" t="s">
        <v>268</v>
      </c>
      <c r="B309" s="241"/>
      <c r="C309" s="241"/>
      <c r="D309" s="241"/>
      <c r="E309" s="255" t="s">
        <v>163</v>
      </c>
      <c r="F309" s="354"/>
      <c r="G309" s="354"/>
      <c r="H309" s="201"/>
    </row>
    <row r="310" spans="1:8" x14ac:dyDescent="0.25">
      <c r="A310" s="186" t="s">
        <v>233</v>
      </c>
      <c r="B310" s="241"/>
      <c r="C310" s="241"/>
      <c r="D310" s="241"/>
      <c r="E310" s="255" t="s">
        <v>163</v>
      </c>
      <c r="F310" s="354"/>
      <c r="G310" s="354"/>
      <c r="H310" s="201"/>
    </row>
    <row r="311" spans="1:8" ht="13.5" customHeight="1" x14ac:dyDescent="0.25">
      <c r="A311" s="186" t="s">
        <v>234</v>
      </c>
      <c r="B311" s="231"/>
      <c r="C311" s="241"/>
      <c r="D311" s="241"/>
      <c r="E311" s="255" t="s">
        <v>163</v>
      </c>
      <c r="F311" s="354"/>
      <c r="G311" s="354"/>
      <c r="H311" s="201"/>
    </row>
    <row r="312" spans="1:8" x14ac:dyDescent="0.25">
      <c r="A312" s="186" t="s">
        <v>235</v>
      </c>
      <c r="B312" s="231"/>
      <c r="C312" s="241"/>
      <c r="D312" s="241"/>
      <c r="E312" s="255" t="s">
        <v>163</v>
      </c>
      <c r="F312" s="354"/>
      <c r="G312" s="354"/>
      <c r="H312" s="137"/>
    </row>
    <row r="313" spans="1:8" x14ac:dyDescent="0.25">
      <c r="A313" s="186" t="s">
        <v>265</v>
      </c>
      <c r="B313" s="231"/>
      <c r="C313" s="241"/>
      <c r="D313" s="241"/>
      <c r="E313" s="255" t="s">
        <v>163</v>
      </c>
      <c r="F313" s="354"/>
      <c r="G313" s="354"/>
      <c r="H313" s="137"/>
    </row>
    <row r="314" spans="1:8" x14ac:dyDescent="0.25">
      <c r="A314" s="215" t="s">
        <v>203</v>
      </c>
      <c r="B314" s="231"/>
      <c r="C314" s="241"/>
      <c r="D314" s="241"/>
      <c r="E314" s="255" t="s">
        <v>163</v>
      </c>
      <c r="F314" s="354"/>
      <c r="G314" s="354"/>
      <c r="H314" s="137"/>
    </row>
    <row r="315" spans="1:8" ht="13.5" customHeight="1" x14ac:dyDescent="0.25">
      <c r="A315" s="188" t="s">
        <v>204</v>
      </c>
      <c r="B315" s="241"/>
      <c r="C315" s="241"/>
      <c r="D315" s="241"/>
      <c r="E315" s="255" t="s">
        <v>163</v>
      </c>
      <c r="F315" s="354"/>
      <c r="G315" s="354"/>
      <c r="H315" s="137"/>
    </row>
    <row r="316" spans="1:8" ht="16.5" x14ac:dyDescent="0.3">
      <c r="A316" s="186" t="s">
        <v>230</v>
      </c>
      <c r="B316" s="51"/>
      <c r="C316" s="241"/>
      <c r="D316" s="51"/>
      <c r="E316" s="255" t="s">
        <v>163</v>
      </c>
      <c r="F316" s="133"/>
      <c r="G316" s="341"/>
      <c r="H316" s="137"/>
    </row>
    <row r="317" spans="1:8" ht="16.5" customHeight="1" x14ac:dyDescent="0.3">
      <c r="A317" s="215" t="s">
        <v>205</v>
      </c>
      <c r="B317" s="51"/>
      <c r="C317" s="241"/>
      <c r="D317" s="51"/>
      <c r="E317" s="255" t="s">
        <v>163</v>
      </c>
      <c r="F317" s="133"/>
      <c r="G317" s="341"/>
      <c r="H317" s="201"/>
    </row>
    <row r="318" spans="1:8" ht="16.5" x14ac:dyDescent="0.3">
      <c r="A318" s="232" t="s">
        <v>206</v>
      </c>
      <c r="B318" s="51"/>
      <c r="C318" s="241"/>
      <c r="D318" s="51"/>
      <c r="E318" s="255" t="s">
        <v>163</v>
      </c>
      <c r="F318" s="133"/>
      <c r="G318" s="133"/>
      <c r="H318" s="137"/>
    </row>
    <row r="319" spans="1:8" x14ac:dyDescent="0.25">
      <c r="A319" s="3" t="s">
        <v>4</v>
      </c>
      <c r="B319" s="255"/>
      <c r="C319" s="255"/>
      <c r="D319" s="255"/>
      <c r="E319" s="255"/>
      <c r="F319" s="255"/>
      <c r="G319" s="255"/>
      <c r="H319" s="8">
        <f>SUM(B308:D318)</f>
        <v>0</v>
      </c>
    </row>
    <row r="320" spans="1:8" x14ac:dyDescent="0.25">
      <c r="A320" s="74" t="s">
        <v>5</v>
      </c>
      <c r="B320" s="288"/>
      <c r="C320" s="288"/>
      <c r="D320" s="288"/>
      <c r="E320" s="288"/>
      <c r="F320" s="288"/>
      <c r="G320" s="288"/>
      <c r="H320" s="239" t="e">
        <f>H319/(COUNT(B308:E318)*2)</f>
        <v>#DIV/0!</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82" t="s">
        <v>146</v>
      </c>
      <c r="G324" s="382"/>
    </row>
    <row r="325" spans="1:8" ht="15" x14ac:dyDescent="0.25">
      <c r="A325" s="59"/>
      <c r="B325" s="227">
        <v>0</v>
      </c>
      <c r="C325" s="228">
        <v>1</v>
      </c>
      <c r="D325" s="229">
        <v>2</v>
      </c>
      <c r="E325" s="358" t="s">
        <v>2</v>
      </c>
      <c r="F325" s="130" t="s">
        <v>147</v>
      </c>
      <c r="G325" s="130" t="s">
        <v>302</v>
      </c>
      <c r="H325" s="23" t="s">
        <v>3</v>
      </c>
    </row>
    <row r="326" spans="1:8" ht="13.5" customHeight="1" x14ac:dyDescent="0.25">
      <c r="A326" s="186" t="s">
        <v>237</v>
      </c>
      <c r="B326" s="231"/>
      <c r="C326" s="241"/>
      <c r="D326" s="241"/>
      <c r="E326" s="255" t="s">
        <v>163</v>
      </c>
      <c r="F326" s="354"/>
      <c r="G326" s="354"/>
      <c r="H326" s="137"/>
    </row>
    <row r="327" spans="1:8" x14ac:dyDescent="0.25">
      <c r="A327" s="186" t="s">
        <v>238</v>
      </c>
      <c r="B327" s="231"/>
      <c r="C327" s="241"/>
      <c r="D327" s="241"/>
      <c r="E327" s="255" t="s">
        <v>163</v>
      </c>
      <c r="F327" s="354"/>
      <c r="G327" s="354"/>
      <c r="H327" s="137"/>
    </row>
    <row r="328" spans="1:8" x14ac:dyDescent="0.25">
      <c r="A328" s="186" t="s">
        <v>239</v>
      </c>
      <c r="B328" s="231"/>
      <c r="C328" s="241"/>
      <c r="D328" s="241"/>
      <c r="E328" s="255" t="s">
        <v>163</v>
      </c>
      <c r="F328" s="354"/>
      <c r="G328" s="354"/>
      <c r="H328" s="137"/>
    </row>
    <row r="329" spans="1:8" ht="13.5" customHeight="1" x14ac:dyDescent="0.25">
      <c r="A329" s="186" t="s">
        <v>269</v>
      </c>
      <c r="B329" s="231"/>
      <c r="C329" s="241"/>
      <c r="D329" s="241"/>
      <c r="E329" s="255" t="s">
        <v>163</v>
      </c>
      <c r="F329" s="354"/>
      <c r="G329" s="354"/>
      <c r="H329" s="137"/>
    </row>
    <row r="330" spans="1:8" ht="13.5" customHeight="1" x14ac:dyDescent="0.25">
      <c r="A330" s="215" t="s">
        <v>203</v>
      </c>
      <c r="B330" s="231"/>
      <c r="C330" s="241"/>
      <c r="D330" s="241"/>
      <c r="E330" s="255" t="s">
        <v>163</v>
      </c>
      <c r="F330" s="354"/>
      <c r="G330" s="354"/>
      <c r="H330" s="272"/>
    </row>
    <row r="331" spans="1:8" ht="13.5" customHeight="1" x14ac:dyDescent="0.25">
      <c r="A331" s="188" t="s">
        <v>241</v>
      </c>
      <c r="B331" s="241"/>
      <c r="C331" s="241"/>
      <c r="D331" s="241"/>
      <c r="E331" s="255" t="s">
        <v>163</v>
      </c>
      <c r="F331" s="354"/>
      <c r="G331" s="354"/>
      <c r="H331" s="205"/>
    </row>
    <row r="332" spans="1:8" ht="15" customHeight="1" x14ac:dyDescent="0.3">
      <c r="A332" s="187" t="s">
        <v>242</v>
      </c>
      <c r="B332" s="51"/>
      <c r="C332" s="241"/>
      <c r="D332" s="51"/>
      <c r="E332" s="255" t="s">
        <v>163</v>
      </c>
      <c r="F332" s="133"/>
      <c r="G332" s="133"/>
      <c r="H332" s="205"/>
    </row>
    <row r="333" spans="1:8" ht="16.5" x14ac:dyDescent="0.3">
      <c r="A333" s="186" t="s">
        <v>244</v>
      </c>
      <c r="B333" s="51"/>
      <c r="C333" s="241"/>
      <c r="D333" s="51"/>
      <c r="E333" s="255" t="s">
        <v>163</v>
      </c>
      <c r="F333" s="133"/>
      <c r="G333" s="133"/>
      <c r="H333" s="205"/>
    </row>
    <row r="334" spans="1:8" ht="16.5" x14ac:dyDescent="0.3">
      <c r="A334" s="186" t="s">
        <v>263</v>
      </c>
      <c r="B334" s="51"/>
      <c r="C334" s="241"/>
      <c r="D334" s="51"/>
      <c r="E334" s="255" t="s">
        <v>163</v>
      </c>
      <c r="F334" s="133"/>
      <c r="G334" s="133"/>
      <c r="H334" s="205"/>
    </row>
    <row r="335" spans="1:8" ht="16.5" x14ac:dyDescent="0.3">
      <c r="A335" s="215" t="s">
        <v>266</v>
      </c>
      <c r="B335" s="306"/>
      <c r="C335" s="241"/>
      <c r="D335" s="51"/>
      <c r="E335" s="255" t="s">
        <v>163</v>
      </c>
      <c r="F335" s="133"/>
      <c r="G335" s="133"/>
      <c r="H335" s="205"/>
    </row>
    <row r="336" spans="1:8" ht="16.5" x14ac:dyDescent="0.3">
      <c r="A336" s="215" t="s">
        <v>245</v>
      </c>
      <c r="B336" s="51"/>
      <c r="C336" s="241"/>
      <c r="D336" s="51"/>
      <c r="E336" s="255" t="s">
        <v>163</v>
      </c>
      <c r="F336" s="133"/>
      <c r="G336" s="133"/>
      <c r="H336" s="205"/>
    </row>
    <row r="337" spans="1:8" ht="16.5" x14ac:dyDescent="0.3">
      <c r="A337" s="233" t="s">
        <v>251</v>
      </c>
      <c r="B337" s="51"/>
      <c r="C337" s="241"/>
      <c r="D337" s="51"/>
      <c r="E337" s="255" t="s">
        <v>163</v>
      </c>
      <c r="F337" s="133"/>
      <c r="G337" s="133"/>
      <c r="H337" s="205"/>
    </row>
    <row r="338" spans="1:8" ht="16.5" x14ac:dyDescent="0.3">
      <c r="A338" s="232" t="s">
        <v>206</v>
      </c>
      <c r="B338" s="51"/>
      <c r="C338" s="241"/>
      <c r="D338" s="51"/>
      <c r="E338" s="255" t="s">
        <v>163</v>
      </c>
      <c r="F338" s="133"/>
      <c r="G338" s="133"/>
      <c r="H338" s="205"/>
    </row>
    <row r="339" spans="1:8" x14ac:dyDescent="0.25">
      <c r="A339" s="3" t="s">
        <v>4</v>
      </c>
      <c r="B339" s="255"/>
      <c r="C339" s="255"/>
      <c r="D339" s="255"/>
      <c r="E339" s="255"/>
      <c r="F339" s="255"/>
      <c r="G339" s="255"/>
      <c r="H339" s="8">
        <f>SUM(B326:D338)</f>
        <v>0</v>
      </c>
    </row>
    <row r="340" spans="1:8" x14ac:dyDescent="0.25">
      <c r="A340" s="360" t="s">
        <v>5</v>
      </c>
      <c r="B340" s="45"/>
      <c r="C340" s="45"/>
      <c r="D340" s="45"/>
      <c r="E340" s="45"/>
      <c r="F340" s="45"/>
      <c r="G340" s="45"/>
      <c r="H340" s="81" t="e">
        <f>H339/(COUNT(B326:E338)*2)</f>
        <v>#DIV/0!</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82" t="s">
        <v>146</v>
      </c>
      <c r="G344" s="382"/>
    </row>
    <row r="345" spans="1:8" ht="15" x14ac:dyDescent="0.25">
      <c r="A345" s="59"/>
      <c r="B345" s="227">
        <v>0</v>
      </c>
      <c r="C345" s="228">
        <v>1</v>
      </c>
      <c r="D345" s="229">
        <v>2</v>
      </c>
      <c r="E345" s="358" t="s">
        <v>2</v>
      </c>
      <c r="F345" s="130" t="s">
        <v>147</v>
      </c>
      <c r="G345" s="130" t="s">
        <v>145</v>
      </c>
      <c r="H345" s="23" t="s">
        <v>3</v>
      </c>
    </row>
    <row r="346" spans="1:8" x14ac:dyDescent="0.25">
      <c r="A346" s="186" t="s">
        <v>247</v>
      </c>
      <c r="B346" s="241"/>
      <c r="C346" s="241"/>
      <c r="D346" s="241"/>
      <c r="E346" s="255" t="s">
        <v>163</v>
      </c>
      <c r="F346" s="354"/>
      <c r="G346" s="354"/>
      <c r="H346" s="205"/>
    </row>
    <row r="347" spans="1:8" x14ac:dyDescent="0.25">
      <c r="A347" s="186" t="s">
        <v>248</v>
      </c>
      <c r="B347" s="231"/>
      <c r="C347" s="241"/>
      <c r="D347" s="241"/>
      <c r="E347" s="255" t="s">
        <v>163</v>
      </c>
      <c r="F347" s="354"/>
      <c r="G347" s="354"/>
      <c r="H347" s="205"/>
    </row>
    <row r="348" spans="1:8" x14ac:dyDescent="0.25">
      <c r="A348" s="187" t="s">
        <v>249</v>
      </c>
      <c r="B348" s="231"/>
      <c r="C348" s="241"/>
      <c r="D348" s="241"/>
      <c r="E348" s="255" t="s">
        <v>163</v>
      </c>
      <c r="F348" s="354"/>
      <c r="G348" s="354"/>
      <c r="H348" s="205"/>
    </row>
    <row r="349" spans="1:8" x14ac:dyDescent="0.25">
      <c r="A349" s="187" t="s">
        <v>264</v>
      </c>
      <c r="B349" s="241"/>
      <c r="C349" s="241"/>
      <c r="D349" s="241"/>
      <c r="E349" s="255" t="s">
        <v>163</v>
      </c>
      <c r="F349" s="354"/>
      <c r="G349" s="354"/>
      <c r="H349" s="205"/>
    </row>
    <row r="350" spans="1:8" x14ac:dyDescent="0.25">
      <c r="A350" s="186" t="s">
        <v>243</v>
      </c>
      <c r="B350" s="231"/>
      <c r="C350" s="241"/>
      <c r="D350" s="241"/>
      <c r="E350" s="255" t="s">
        <v>163</v>
      </c>
      <c r="F350" s="354"/>
      <c r="G350" s="354"/>
      <c r="H350" s="205"/>
    </row>
    <row r="351" spans="1:8" x14ac:dyDescent="0.25">
      <c r="A351" s="3" t="s">
        <v>4</v>
      </c>
      <c r="B351" s="255"/>
      <c r="C351" s="255"/>
      <c r="D351" s="255"/>
      <c r="E351" s="255"/>
      <c r="F351" s="255"/>
      <c r="G351" s="255"/>
      <c r="H351" s="8">
        <f>SUM(B346:D350)</f>
        <v>0</v>
      </c>
    </row>
    <row r="352" spans="1:8" x14ac:dyDescent="0.25">
      <c r="A352" s="360" t="s">
        <v>5</v>
      </c>
      <c r="B352" s="45"/>
      <c r="C352" s="45"/>
      <c r="D352" s="45"/>
      <c r="E352" s="45"/>
      <c r="F352" s="45"/>
      <c r="G352" s="45"/>
      <c r="H352" s="81" t="e">
        <f>H351/(COUNT(B346:E350)*2)</f>
        <v>#DIV/0!</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359"/>
      <c r="F355" s="376" t="s">
        <v>146</v>
      </c>
      <c r="G355" s="377"/>
    </row>
    <row r="356" spans="1:8" ht="15" x14ac:dyDescent="0.25">
      <c r="A356" s="59"/>
      <c r="B356" s="227">
        <v>0</v>
      </c>
      <c r="C356" s="228">
        <v>1</v>
      </c>
      <c r="D356" s="229">
        <v>2</v>
      </c>
      <c r="E356" s="358" t="s">
        <v>2</v>
      </c>
      <c r="F356" s="130" t="s">
        <v>147</v>
      </c>
      <c r="G356" s="130" t="s">
        <v>145</v>
      </c>
      <c r="H356" s="23" t="s">
        <v>3</v>
      </c>
    </row>
    <row r="357" spans="1:8" x14ac:dyDescent="0.25">
      <c r="A357" s="187" t="s">
        <v>252</v>
      </c>
      <c r="B357" s="231"/>
      <c r="C357" s="241"/>
      <c r="D357" s="241"/>
      <c r="E357" s="255" t="s">
        <v>163</v>
      </c>
      <c r="F357" s="354"/>
      <c r="G357" s="354"/>
      <c r="H357" s="137"/>
    </row>
    <row r="358" spans="1:8" x14ac:dyDescent="0.25">
      <c r="A358" s="186" t="s">
        <v>253</v>
      </c>
      <c r="B358" s="231"/>
      <c r="C358" s="241"/>
      <c r="D358" s="241"/>
      <c r="E358" s="255" t="s">
        <v>163</v>
      </c>
      <c r="F358" s="354"/>
      <c r="G358" s="354"/>
      <c r="H358" s="205"/>
    </row>
    <row r="359" spans="1:8" x14ac:dyDescent="0.25">
      <c r="A359" s="186" t="s">
        <v>254</v>
      </c>
      <c r="B359" s="231"/>
      <c r="C359" s="241"/>
      <c r="D359" s="241"/>
      <c r="E359" s="255" t="s">
        <v>163</v>
      </c>
      <c r="F359" s="354"/>
      <c r="G359" s="354"/>
      <c r="H359" s="205"/>
    </row>
    <row r="360" spans="1:8" x14ac:dyDescent="0.25">
      <c r="A360" s="186" t="s">
        <v>255</v>
      </c>
      <c r="B360" s="231"/>
      <c r="C360" s="241"/>
      <c r="D360" s="241"/>
      <c r="E360" s="255" t="s">
        <v>163</v>
      </c>
      <c r="F360" s="354"/>
      <c r="G360" s="354"/>
      <c r="H360" s="137"/>
    </row>
    <row r="361" spans="1:8" ht="18" customHeight="1" x14ac:dyDescent="0.25">
      <c r="A361" s="187" t="s">
        <v>229</v>
      </c>
      <c r="B361" s="231"/>
      <c r="C361" s="241"/>
      <c r="D361" s="241"/>
      <c r="E361" s="255" t="s">
        <v>163</v>
      </c>
      <c r="F361" s="354"/>
      <c r="G361" s="354"/>
      <c r="H361" s="137"/>
    </row>
    <row r="362" spans="1:8" ht="16.5" customHeight="1" x14ac:dyDescent="0.25">
      <c r="A362" s="186" t="s">
        <v>256</v>
      </c>
      <c r="B362" s="231"/>
      <c r="C362" s="241"/>
      <c r="D362" s="241"/>
      <c r="E362" s="255" t="s">
        <v>163</v>
      </c>
      <c r="F362" s="354"/>
      <c r="G362" s="354"/>
      <c r="H362" s="205"/>
    </row>
    <row r="363" spans="1:8" x14ac:dyDescent="0.25">
      <c r="A363" s="187" t="s">
        <v>258</v>
      </c>
      <c r="B363" s="231"/>
      <c r="C363" s="241"/>
      <c r="D363" s="241"/>
      <c r="E363" s="255" t="s">
        <v>163</v>
      </c>
      <c r="F363" s="354"/>
      <c r="G363" s="354"/>
      <c r="H363" s="205"/>
    </row>
    <row r="364" spans="1:8" x14ac:dyDescent="0.25">
      <c r="A364" s="186" t="s">
        <v>259</v>
      </c>
      <c r="B364" s="231"/>
      <c r="C364" s="241"/>
      <c r="D364" s="241"/>
      <c r="E364" s="255" t="s">
        <v>163</v>
      </c>
      <c r="F364" s="354"/>
      <c r="G364" s="354"/>
      <c r="H364" s="137"/>
    </row>
    <row r="365" spans="1:8" x14ac:dyDescent="0.25">
      <c r="A365" s="186" t="s">
        <v>207</v>
      </c>
      <c r="B365" s="231"/>
      <c r="C365" s="241"/>
      <c r="D365" s="241"/>
      <c r="E365" s="255" t="s">
        <v>163</v>
      </c>
      <c r="F365" s="354"/>
      <c r="G365" s="354"/>
      <c r="H365" s="137"/>
    </row>
    <row r="366" spans="1:8" x14ac:dyDescent="0.25">
      <c r="A366" s="186" t="s">
        <v>260</v>
      </c>
      <c r="B366" s="231"/>
      <c r="C366" s="241"/>
      <c r="D366" s="241"/>
      <c r="E366" s="255" t="s">
        <v>163</v>
      </c>
      <c r="F366" s="354"/>
      <c r="G366" s="354"/>
      <c r="H366" s="363"/>
    </row>
    <row r="367" spans="1:8" x14ac:dyDescent="0.25">
      <c r="A367" s="186" t="s">
        <v>261</v>
      </c>
      <c r="B367" s="231"/>
      <c r="C367" s="241"/>
      <c r="D367" s="241"/>
      <c r="E367" s="255" t="s">
        <v>163</v>
      </c>
      <c r="F367" s="354"/>
      <c r="G367" s="354"/>
      <c r="H367" s="201"/>
    </row>
    <row r="368" spans="1:8" x14ac:dyDescent="0.25">
      <c r="A368" s="186" t="s">
        <v>300</v>
      </c>
      <c r="B368" s="231"/>
      <c r="C368" s="241"/>
      <c r="D368" s="241"/>
      <c r="E368" s="255" t="s">
        <v>163</v>
      </c>
      <c r="F368" s="354"/>
      <c r="G368" s="354"/>
      <c r="H368" s="201"/>
    </row>
    <row r="369" spans="1:8" x14ac:dyDescent="0.25">
      <c r="A369" s="187" t="s">
        <v>257</v>
      </c>
      <c r="B369" s="231"/>
      <c r="C369" s="241"/>
      <c r="D369" s="241"/>
      <c r="E369" s="255" t="s">
        <v>163</v>
      </c>
      <c r="F369" s="354"/>
      <c r="G369" s="354"/>
      <c r="H369" s="201"/>
    </row>
    <row r="370" spans="1:8" x14ac:dyDescent="0.25">
      <c r="A370" s="3" t="s">
        <v>4</v>
      </c>
      <c r="B370" s="255"/>
      <c r="C370" s="255"/>
      <c r="D370" s="255"/>
      <c r="E370" s="255"/>
      <c r="F370" s="255"/>
      <c r="G370" s="255"/>
      <c r="H370" s="8">
        <f>SUM(B357:D369)</f>
        <v>0</v>
      </c>
    </row>
    <row r="371" spans="1:8" x14ac:dyDescent="0.25">
      <c r="A371" s="360" t="s">
        <v>5</v>
      </c>
      <c r="B371" s="45"/>
      <c r="C371" s="45"/>
      <c r="D371" s="45"/>
      <c r="E371" s="45"/>
      <c r="F371" s="45"/>
      <c r="G371" s="45"/>
      <c r="H371" s="81" t="e">
        <f>H370/(COUNT(B357:E369)*2)</f>
        <v>#DIV/0!</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412"/>
      <c r="C374" s="413"/>
      <c r="D374" s="413"/>
      <c r="E374" s="413"/>
      <c r="F374" s="413"/>
      <c r="G374" s="414"/>
      <c r="H374" s="184" t="e">
        <f>SUM(H370,H351,H339,H319)/(COUNT(B308:E318,B326:E338,B346:E350,B357:E369)*2)</f>
        <v>#DIV/0!</v>
      </c>
    </row>
    <row r="375" spans="1:8" x14ac:dyDescent="0.25">
      <c r="A375" s="85" t="s">
        <v>100</v>
      </c>
      <c r="B375" s="328"/>
      <c r="C375" s="289"/>
      <c r="D375" s="315"/>
      <c r="E375" s="289"/>
      <c r="F375" s="289"/>
      <c r="G375" s="289"/>
      <c r="H375" s="125">
        <v>0.01</v>
      </c>
    </row>
    <row r="376" spans="1:8" x14ac:dyDescent="0.25">
      <c r="A376" s="94" t="s">
        <v>102</v>
      </c>
      <c r="B376" s="290"/>
      <c r="C376" s="290"/>
      <c r="D376" s="290"/>
      <c r="E376" s="290"/>
      <c r="F376" s="290"/>
      <c r="G376" s="290"/>
      <c r="H376" s="185" t="e">
        <f>H374-H375</f>
        <v>#DIV/0!</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t="e">
        <f>SUM(H78,H89,H106,H115,H123,H131,H139,H148,H158,H183,H195,H207,H216,H243,H258,H271,H279,H296,H319,H339,H351,H370)/(COUNT(B74:E77,B83:E88,B96:E105,B112:E114,B121:E122,B129:E130,B137:E138,B144:E147,B154:E157,B172:E182,B189:E194,B201:E206,B214:E215,B229:E242,B249:E257,B264:E270,B277:E278,B290:E295,B308:E318,B326:E338,B346:E350,B357:E369)*2)</f>
        <v>#DIV/0!</v>
      </c>
    </row>
    <row r="380" spans="1:8" x14ac:dyDescent="0.25">
      <c r="A380" s="103" t="s">
        <v>129</v>
      </c>
      <c r="B380" s="329"/>
      <c r="C380" s="295"/>
      <c r="D380" s="295"/>
      <c r="E380" s="295"/>
      <c r="F380" s="295"/>
      <c r="G380" s="295"/>
      <c r="H380" s="126">
        <v>0</v>
      </c>
    </row>
    <row r="381" spans="1:8" x14ac:dyDescent="0.25">
      <c r="A381" s="103" t="s">
        <v>102</v>
      </c>
      <c r="B381" s="330"/>
      <c r="C381" s="296"/>
      <c r="D381" s="296"/>
      <c r="E381" s="296"/>
      <c r="F381" s="296"/>
      <c r="G381" s="296"/>
      <c r="H381" s="126" t="e">
        <f>H379-H380</f>
        <v>#DIV/0!</v>
      </c>
    </row>
    <row r="382" spans="1:8" ht="17.25" x14ac:dyDescent="0.25">
      <c r="A382" s="173"/>
      <c r="B382" s="250"/>
      <c r="C382" s="324"/>
      <c r="D382" s="250"/>
      <c r="E382" s="250"/>
      <c r="F382" s="250"/>
      <c r="G382" s="250"/>
      <c r="H382" s="37"/>
    </row>
    <row r="383" spans="1:8" ht="17.25" x14ac:dyDescent="0.25">
      <c r="A383" s="172"/>
      <c r="B383" s="250"/>
      <c r="C383" s="250"/>
      <c r="D383" s="250"/>
      <c r="E383" s="415" t="s">
        <v>103</v>
      </c>
      <c r="F383" s="416"/>
      <c r="G383" s="416"/>
      <c r="H383" s="417"/>
    </row>
    <row r="384" spans="1:8" x14ac:dyDescent="0.25">
      <c r="A384" s="418" t="s">
        <v>140</v>
      </c>
      <c r="B384" s="250"/>
      <c r="C384" s="250"/>
      <c r="D384" s="250"/>
      <c r="E384" s="297" t="s">
        <v>104</v>
      </c>
      <c r="F384" s="297"/>
      <c r="G384" s="297"/>
      <c r="H384" s="179" t="s">
        <v>105</v>
      </c>
    </row>
    <row r="385" spans="1:8" x14ac:dyDescent="0.25">
      <c r="A385" s="418"/>
      <c r="B385" s="250"/>
      <c r="C385" s="250"/>
      <c r="D385" s="250"/>
      <c r="E385" s="298" t="s">
        <v>106</v>
      </c>
      <c r="F385" s="298"/>
      <c r="G385" s="298"/>
      <c r="H385" s="181" t="s">
        <v>107</v>
      </c>
    </row>
    <row r="386" spans="1:8" x14ac:dyDescent="0.25">
      <c r="A386" s="41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419" t="s">
        <v>110</v>
      </c>
      <c r="B389" s="420"/>
      <c r="C389" s="420"/>
      <c r="D389" s="420"/>
      <c r="E389" s="420"/>
      <c r="F389" s="420"/>
      <c r="G389" s="420"/>
      <c r="H389" s="420"/>
    </row>
    <row r="391" spans="1:8" ht="15" x14ac:dyDescent="0.25">
      <c r="A391" s="397" t="s">
        <v>111</v>
      </c>
      <c r="B391" s="398"/>
      <c r="C391" s="398"/>
      <c r="D391" s="398"/>
      <c r="E391" s="398"/>
      <c r="F391" s="398"/>
      <c r="G391" s="398"/>
      <c r="H391" s="399"/>
    </row>
    <row r="392" spans="1:8" ht="17.25" x14ac:dyDescent="0.25">
      <c r="A392" s="394" t="s">
        <v>112</v>
      </c>
      <c r="B392" s="395"/>
      <c r="C392" s="395"/>
      <c r="D392" s="395"/>
      <c r="E392" s="395"/>
      <c r="F392" s="395"/>
      <c r="G392" s="395"/>
      <c r="H392" s="396"/>
    </row>
    <row r="393" spans="1:8" x14ac:dyDescent="0.25">
      <c r="A393" s="1"/>
      <c r="B393" s="299"/>
      <c r="C393" s="325"/>
      <c r="D393" s="299"/>
      <c r="E393" s="299"/>
      <c r="F393" s="299"/>
      <c r="G393" s="299"/>
      <c r="H393" s="182"/>
    </row>
    <row r="394" spans="1:8" ht="15" x14ac:dyDescent="0.25">
      <c r="A394" s="397" t="s">
        <v>113</v>
      </c>
      <c r="B394" s="398"/>
      <c r="C394" s="398"/>
      <c r="D394" s="398"/>
      <c r="E394" s="398"/>
      <c r="F394" s="398"/>
      <c r="G394" s="398"/>
      <c r="H394" s="399"/>
    </row>
    <row r="395" spans="1:8" ht="17.25" x14ac:dyDescent="0.25">
      <c r="A395" s="394" t="s">
        <v>11</v>
      </c>
      <c r="B395" s="395"/>
      <c r="C395" s="395"/>
      <c r="D395" s="395"/>
      <c r="E395" s="395"/>
      <c r="F395" s="395"/>
      <c r="G395" s="395"/>
      <c r="H395" s="396"/>
    </row>
    <row r="396" spans="1:8" ht="17.25" x14ac:dyDescent="0.25">
      <c r="A396" s="36"/>
      <c r="B396" s="300"/>
      <c r="C396" s="300"/>
      <c r="D396" s="300"/>
      <c r="E396" s="300"/>
      <c r="F396" s="300"/>
      <c r="G396" s="300"/>
      <c r="H396" s="4"/>
    </row>
    <row r="397" spans="1:8" ht="15" x14ac:dyDescent="0.25">
      <c r="A397" s="406" t="s">
        <v>114</v>
      </c>
      <c r="B397" s="407"/>
      <c r="C397" s="407"/>
      <c r="D397" s="407"/>
      <c r="E397" s="407"/>
      <c r="F397" s="407"/>
      <c r="G397" s="407"/>
      <c r="H397" s="408"/>
    </row>
    <row r="398" spans="1:8" ht="17.25" x14ac:dyDescent="0.25">
      <c r="A398" s="409" t="s">
        <v>10</v>
      </c>
      <c r="B398" s="410"/>
      <c r="C398" s="410"/>
      <c r="D398" s="410"/>
      <c r="E398" s="410"/>
      <c r="F398" s="410"/>
      <c r="G398" s="410"/>
      <c r="H398" s="411"/>
    </row>
    <row r="399" spans="1:8" ht="17.25" x14ac:dyDescent="0.25">
      <c r="A399" s="36"/>
      <c r="B399" s="300"/>
      <c r="C399" s="300"/>
      <c r="D399" s="300"/>
      <c r="E399" s="300"/>
      <c r="F399" s="300"/>
      <c r="G399" s="300"/>
      <c r="H399" s="4"/>
    </row>
    <row r="400" spans="1:8" ht="15" x14ac:dyDescent="0.25">
      <c r="A400" s="397" t="s">
        <v>115</v>
      </c>
      <c r="B400" s="398"/>
      <c r="C400" s="398"/>
      <c r="D400" s="398"/>
      <c r="E400" s="398"/>
      <c r="F400" s="398"/>
      <c r="G400" s="398"/>
      <c r="H400" s="399"/>
    </row>
    <row r="401" spans="1:8" ht="17.25" customHeight="1" x14ac:dyDescent="0.25">
      <c r="A401" s="436" t="s">
        <v>290</v>
      </c>
      <c r="B401" s="398"/>
      <c r="C401" s="398"/>
      <c r="D401" s="398"/>
      <c r="E401" s="398"/>
      <c r="F401" s="398"/>
      <c r="G401" s="398"/>
      <c r="H401" s="399"/>
    </row>
    <row r="402" spans="1:8" ht="17.25" x14ac:dyDescent="0.25">
      <c r="A402" s="36"/>
      <c r="B402" s="300"/>
      <c r="C402" s="300"/>
      <c r="D402" s="300"/>
      <c r="E402" s="300"/>
      <c r="F402" s="300"/>
      <c r="G402" s="300"/>
      <c r="H402" s="95"/>
    </row>
    <row r="403" spans="1:8" ht="15" x14ac:dyDescent="0.25">
      <c r="A403" s="400" t="s">
        <v>116</v>
      </c>
      <c r="B403" s="401"/>
      <c r="C403" s="401"/>
      <c r="D403" s="401"/>
      <c r="E403" s="401"/>
      <c r="F403" s="401"/>
      <c r="G403" s="401"/>
      <c r="H403" s="402"/>
    </row>
    <row r="404" spans="1:8" ht="17.25" x14ac:dyDescent="0.25">
      <c r="A404" s="403" t="s">
        <v>8</v>
      </c>
      <c r="B404" s="404"/>
      <c r="C404" s="404"/>
      <c r="D404" s="404"/>
      <c r="E404" s="404"/>
      <c r="F404" s="404"/>
      <c r="G404" s="404"/>
      <c r="H404" s="405"/>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sheetProtection algorithmName="SHA-512" hashValue="e4+WXjqLB/+Ri4Hg8m20DpIH/ION5b0c2D8SlwX4uN5BnfQVjx2aMb87CogorghYtYg/Z4SH5vpdDtKDOCWrqQ==" saltValue="G37oEPLrUIb23dpFFr04mQ==" spinCount="100000" sheet="1" objects="1" scenarios="1"/>
  <mergeCells count="44">
    <mergeCell ref="F127:G127"/>
    <mergeCell ref="A8:I8"/>
    <mergeCell ref="A10:I10"/>
    <mergeCell ref="A11:I11"/>
    <mergeCell ref="B14:E14"/>
    <mergeCell ref="B15:E15"/>
    <mergeCell ref="A19:I19"/>
    <mergeCell ref="F72:G72"/>
    <mergeCell ref="F81:G81"/>
    <mergeCell ref="F94:G94"/>
    <mergeCell ref="F110:G110"/>
    <mergeCell ref="F119:G119"/>
    <mergeCell ref="B288:E288"/>
    <mergeCell ref="F288:G288"/>
    <mergeCell ref="F135:G135"/>
    <mergeCell ref="F142:G142"/>
    <mergeCell ref="F152:G152"/>
    <mergeCell ref="F170:G170"/>
    <mergeCell ref="F187:G187"/>
    <mergeCell ref="F199:G199"/>
    <mergeCell ref="F212:G212"/>
    <mergeCell ref="F227:G227"/>
    <mergeCell ref="F247:G247"/>
    <mergeCell ref="F262:G262"/>
    <mergeCell ref="F275:G275"/>
    <mergeCell ref="A394:H394"/>
    <mergeCell ref="A297:G297"/>
    <mergeCell ref="F306:G306"/>
    <mergeCell ref="F324:G324"/>
    <mergeCell ref="F344:G344"/>
    <mergeCell ref="F355:G355"/>
    <mergeCell ref="B374:G374"/>
    <mergeCell ref="E383:H383"/>
    <mergeCell ref="A384:A386"/>
    <mergeCell ref="A389:H389"/>
    <mergeCell ref="A391:H391"/>
    <mergeCell ref="A392:H392"/>
    <mergeCell ref="A404:H404"/>
    <mergeCell ref="A395:H395"/>
    <mergeCell ref="A397:H397"/>
    <mergeCell ref="A398:H398"/>
    <mergeCell ref="A400:H400"/>
    <mergeCell ref="A401:H401"/>
    <mergeCell ref="A403:H403"/>
  </mergeCells>
  <pageMargins left="0.70866141732283472" right="0.70866141732283472" top="0.74803149606299213" bottom="0.74803149606299213" header="0.31496062992125984" footer="0.31496062992125984"/>
  <pageSetup paperSize="9" scale="46" fitToHeight="4" orientation="portrait" r:id="rId1"/>
  <rowBreaks count="3" manualBreakCount="3">
    <brk id="88" max="16383" man="1"/>
    <brk id="185" max="16383" man="1"/>
    <brk id="28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topLeftCell="A382" zoomScaleNormal="100" zoomScaleSheetLayoutView="100" workbookViewId="0">
      <selection activeCell="A395" sqref="A395:H395"/>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378" t="s">
        <v>164</v>
      </c>
      <c r="B8" s="378"/>
      <c r="C8" s="378"/>
      <c r="D8" s="378"/>
      <c r="E8" s="378"/>
      <c r="F8" s="378"/>
      <c r="G8" s="378"/>
      <c r="H8" s="378"/>
      <c r="I8" s="378"/>
    </row>
    <row r="9" spans="1:9" ht="15.75" customHeight="1" x14ac:dyDescent="0.5">
      <c r="A9" s="147"/>
      <c r="B9" s="276"/>
      <c r="C9" s="276"/>
      <c r="D9" s="309"/>
      <c r="E9" s="277"/>
      <c r="F9" s="277"/>
      <c r="G9" s="276"/>
      <c r="H9" s="147"/>
      <c r="I9" s="147"/>
    </row>
    <row r="10" spans="1:9" ht="25.5" x14ac:dyDescent="0.35">
      <c r="A10" s="378" t="s">
        <v>168</v>
      </c>
      <c r="B10" s="378"/>
      <c r="C10" s="378"/>
      <c r="D10" s="378"/>
      <c r="E10" s="378"/>
      <c r="F10" s="378"/>
      <c r="G10" s="378"/>
      <c r="H10" s="378"/>
      <c r="I10" s="378"/>
    </row>
    <row r="11" spans="1:9" ht="18" x14ac:dyDescent="0.25">
      <c r="A11" s="379"/>
      <c r="B11" s="380"/>
      <c r="C11" s="380"/>
      <c r="D11" s="380"/>
      <c r="E11" s="380"/>
      <c r="F11" s="380"/>
      <c r="G11" s="380"/>
      <c r="H11" s="380"/>
      <c r="I11" s="380"/>
    </row>
    <row r="12" spans="1:9" x14ac:dyDescent="0.25">
      <c r="A12" s="147"/>
      <c r="B12" s="276"/>
      <c r="C12" s="276"/>
      <c r="D12" s="276"/>
      <c r="E12" s="276"/>
      <c r="F12" s="276"/>
      <c r="G12" s="276"/>
      <c r="H12" s="147"/>
      <c r="I12" s="147"/>
    </row>
    <row r="13" spans="1:9" ht="15" x14ac:dyDescent="0.25">
      <c r="A13" s="195" t="s">
        <v>30</v>
      </c>
      <c r="B13" s="332" t="s">
        <v>270</v>
      </c>
      <c r="C13" s="278"/>
      <c r="D13" s="278"/>
      <c r="E13" s="278"/>
      <c r="F13" s="365"/>
      <c r="G13" s="364"/>
      <c r="H13" s="1"/>
    </row>
    <row r="14" spans="1:9" ht="15" x14ac:dyDescent="0.25">
      <c r="A14" s="195" t="s">
        <v>25</v>
      </c>
      <c r="B14" s="381"/>
      <c r="C14" s="381"/>
      <c r="D14" s="381"/>
      <c r="E14" s="381"/>
      <c r="F14" s="199"/>
      <c r="G14" s="364"/>
      <c r="H14" s="1"/>
    </row>
    <row r="15" spans="1:9" ht="15" x14ac:dyDescent="0.25">
      <c r="A15" s="195" t="s">
        <v>7</v>
      </c>
      <c r="B15" s="381"/>
      <c r="C15" s="381"/>
      <c r="D15" s="381"/>
      <c r="E15" s="381"/>
      <c r="F15" s="199"/>
      <c r="G15" s="364"/>
      <c r="H15" s="1"/>
    </row>
    <row r="16" spans="1:9" ht="15" x14ac:dyDescent="0.25">
      <c r="A16" s="195" t="s">
        <v>26</v>
      </c>
      <c r="B16" s="357"/>
      <c r="C16" s="279"/>
      <c r="D16" s="279"/>
      <c r="E16" s="279"/>
      <c r="F16" s="364"/>
      <c r="G16" s="364"/>
      <c r="H16" s="1"/>
    </row>
    <row r="17" spans="1:9" ht="15" x14ac:dyDescent="0.25">
      <c r="A17" s="195" t="s">
        <v>27</v>
      </c>
      <c r="B17" s="364" t="s">
        <v>287</v>
      </c>
      <c r="C17" s="364"/>
      <c r="D17" s="364"/>
      <c r="E17" s="364"/>
      <c r="F17" s="364"/>
      <c r="G17" s="364"/>
      <c r="H17" s="1"/>
    </row>
    <row r="18" spans="1:9" ht="15" x14ac:dyDescent="0.25">
      <c r="A18" s="147"/>
      <c r="B18" s="326"/>
      <c r="C18" s="280"/>
      <c r="D18" s="280"/>
      <c r="E18" s="280"/>
      <c r="F18" s="280"/>
      <c r="G18" s="280"/>
      <c r="H18" s="151"/>
      <c r="I18" s="147"/>
    </row>
    <row r="19" spans="1:9" ht="15" x14ac:dyDescent="0.25">
      <c r="A19" s="384" t="s">
        <v>288</v>
      </c>
      <c r="B19" s="385"/>
      <c r="C19" s="385"/>
      <c r="D19" s="385"/>
      <c r="E19" s="385"/>
      <c r="F19" s="385"/>
      <c r="G19" s="385"/>
      <c r="H19" s="385"/>
      <c r="I19" s="385"/>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t="e">
        <f>H381</f>
        <v>#DIV/0!</v>
      </c>
      <c r="B24" s="302" t="e">
        <f>100%-A24</f>
        <v>#DIV/0!</v>
      </c>
      <c r="C24" s="276"/>
      <c r="D24" s="302" t="e">
        <f>H163</f>
        <v>#DIV/0!</v>
      </c>
      <c r="E24" s="302" t="e">
        <f>100%-D24</f>
        <v>#DIV/0!</v>
      </c>
      <c r="F24" s="276"/>
      <c r="G24" s="276"/>
      <c r="H24" s="147"/>
      <c r="I24" s="147"/>
    </row>
    <row r="25" spans="1:9" x14ac:dyDescent="0.25">
      <c r="B25" s="276"/>
      <c r="C25" s="276"/>
      <c r="D25" s="302" t="e">
        <f>H221</f>
        <v>#DIV/0!</v>
      </c>
      <c r="E25" s="302" t="e">
        <f>100%-D25</f>
        <v>#DIV/0!</v>
      </c>
      <c r="F25" s="276"/>
      <c r="G25" s="276"/>
      <c r="H25" s="147"/>
      <c r="I25" s="147"/>
    </row>
    <row r="26" spans="1:9" x14ac:dyDescent="0.25">
      <c r="B26" s="276"/>
      <c r="C26" s="276"/>
      <c r="D26" s="302" t="e">
        <f>H284</f>
        <v>#DIV/0!</v>
      </c>
      <c r="E26" s="303" t="e">
        <f>100%-D26</f>
        <v>#DIV/0!</v>
      </c>
      <c r="F26" s="276"/>
      <c r="G26" s="276"/>
      <c r="H26" s="147"/>
      <c r="I26" s="147"/>
    </row>
    <row r="27" spans="1:9" x14ac:dyDescent="0.25">
      <c r="B27" s="276"/>
      <c r="C27" s="276"/>
      <c r="D27" s="310" t="e">
        <f>H301</f>
        <v>#DIV/0!</v>
      </c>
      <c r="E27" s="304" t="e">
        <f>100%-D27</f>
        <v>#DIV/0!</v>
      </c>
      <c r="F27" s="282"/>
      <c r="G27" s="282"/>
      <c r="H27" s="159"/>
      <c r="I27" s="147"/>
    </row>
    <row r="28" spans="1:9" x14ac:dyDescent="0.25">
      <c r="B28" s="276"/>
      <c r="C28" s="276"/>
      <c r="D28" s="311" t="e">
        <f>H376</f>
        <v>#DIV/0!</v>
      </c>
      <c r="E28" s="304" t="e">
        <f>100%-D28</f>
        <v>#DIV/0!</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147</v>
      </c>
      <c r="G73" s="131" t="s">
        <v>145</v>
      </c>
      <c r="H73" s="23" t="s">
        <v>3</v>
      </c>
    </row>
    <row r="74" spans="1:8" ht="16.5" x14ac:dyDescent="0.3">
      <c r="A74" s="186" t="s">
        <v>124</v>
      </c>
      <c r="B74" s="51"/>
      <c r="C74" s="51"/>
      <c r="D74" s="51"/>
      <c r="E74" s="255" t="s">
        <v>163</v>
      </c>
      <c r="F74" s="356"/>
      <c r="G74" s="356"/>
      <c r="H74" s="144"/>
    </row>
    <row r="75" spans="1:8" ht="16.5" x14ac:dyDescent="0.3">
      <c r="A75" s="186" t="s">
        <v>165</v>
      </c>
      <c r="B75" s="51"/>
      <c r="C75" s="51"/>
      <c r="D75" s="51"/>
      <c r="E75" s="255" t="s">
        <v>163</v>
      </c>
      <c r="F75" s="356"/>
      <c r="G75" s="356"/>
      <c r="H75" s="136"/>
    </row>
    <row r="76" spans="1:8" ht="16.5" x14ac:dyDescent="0.3">
      <c r="A76" s="186" t="s">
        <v>31</v>
      </c>
      <c r="B76" s="51"/>
      <c r="C76" s="51"/>
      <c r="D76" s="51"/>
      <c r="E76" s="255" t="s">
        <v>163</v>
      </c>
      <c r="F76" s="356"/>
      <c r="G76" s="356"/>
      <c r="H76" s="136"/>
    </row>
    <row r="77" spans="1:8" ht="16.5" x14ac:dyDescent="0.3">
      <c r="A77" s="186" t="s">
        <v>32</v>
      </c>
      <c r="B77" s="51"/>
      <c r="C77" s="51"/>
      <c r="D77" s="51"/>
      <c r="E77" s="255" t="s">
        <v>163</v>
      </c>
      <c r="F77" s="356"/>
      <c r="G77" s="356"/>
      <c r="H77" s="136"/>
    </row>
    <row r="78" spans="1:8" ht="13.5" customHeight="1" x14ac:dyDescent="0.25">
      <c r="A78" s="68" t="s">
        <v>4</v>
      </c>
      <c r="B78" s="44"/>
      <c r="C78" s="44"/>
      <c r="D78" s="44"/>
      <c r="E78" s="44"/>
      <c r="F78" s="44"/>
      <c r="G78" s="44"/>
      <c r="H78" s="8">
        <f>SUM(B74:D77)</f>
        <v>0</v>
      </c>
    </row>
    <row r="79" spans="1:8" x14ac:dyDescent="0.25">
      <c r="A79" s="360" t="s">
        <v>5</v>
      </c>
      <c r="B79" s="45"/>
      <c r="C79" s="45"/>
      <c r="D79" s="45"/>
      <c r="E79" s="45"/>
      <c r="F79" s="45"/>
      <c r="G79" s="45"/>
      <c r="H79" s="33" t="e">
        <f>H78/(COUNT(B74:E77)*2)</f>
        <v>#DIV/0!</v>
      </c>
    </row>
    <row r="80" spans="1:8" x14ac:dyDescent="0.25">
      <c r="A80" s="4"/>
      <c r="H80" s="48"/>
    </row>
    <row r="81" spans="1:9" ht="15" x14ac:dyDescent="0.25">
      <c r="A81" s="70" t="s">
        <v>64</v>
      </c>
      <c r="B81" s="333" t="s">
        <v>1</v>
      </c>
      <c r="C81" s="319"/>
      <c r="D81" s="314"/>
      <c r="E81" s="359"/>
      <c r="F81" s="382" t="s">
        <v>146</v>
      </c>
      <c r="G81" s="382"/>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1"/>
      <c r="C83" s="51"/>
      <c r="D83" s="51"/>
      <c r="E83" s="51" t="s">
        <v>163</v>
      </c>
      <c r="F83" s="133"/>
      <c r="G83" s="133" t="s">
        <v>163</v>
      </c>
      <c r="H83" s="137"/>
    </row>
    <row r="84" spans="1:9" ht="16.5" x14ac:dyDescent="0.3">
      <c r="A84" s="186" t="s">
        <v>34</v>
      </c>
      <c r="B84" s="51"/>
      <c r="C84" s="51"/>
      <c r="D84" s="51"/>
      <c r="E84" s="51" t="s">
        <v>163</v>
      </c>
      <c r="F84" s="133"/>
      <c r="G84" s="133"/>
      <c r="H84" s="137"/>
    </row>
    <row r="85" spans="1:9" ht="16.5" x14ac:dyDescent="0.3">
      <c r="A85" s="187" t="s">
        <v>35</v>
      </c>
      <c r="B85" s="51"/>
      <c r="C85" s="51"/>
      <c r="D85" s="51"/>
      <c r="E85" s="51" t="s">
        <v>163</v>
      </c>
      <c r="F85" s="133" t="s">
        <v>163</v>
      </c>
      <c r="G85" s="133"/>
      <c r="H85" s="363"/>
    </row>
    <row r="86" spans="1:9" ht="16.5" x14ac:dyDescent="0.3">
      <c r="A86" s="67" t="s">
        <v>161</v>
      </c>
      <c r="B86" s="51"/>
      <c r="C86" s="51"/>
      <c r="D86" s="51"/>
      <c r="E86" s="51" t="s">
        <v>163</v>
      </c>
      <c r="F86" s="133"/>
      <c r="G86" s="262"/>
      <c r="H86" s="137"/>
    </row>
    <row r="87" spans="1:9" ht="18" customHeight="1" x14ac:dyDescent="0.3">
      <c r="A87" s="186" t="s">
        <v>160</v>
      </c>
      <c r="B87" s="51"/>
      <c r="C87" s="51"/>
      <c r="D87" s="51"/>
      <c r="E87" s="51" t="s">
        <v>163</v>
      </c>
      <c r="F87" s="133"/>
      <c r="G87" s="133"/>
      <c r="H87" s="137"/>
    </row>
    <row r="88" spans="1:9" ht="16.5" x14ac:dyDescent="0.3">
      <c r="A88" s="186" t="s">
        <v>36</v>
      </c>
      <c r="B88" s="51"/>
      <c r="C88" s="320"/>
      <c r="D88" s="51"/>
      <c r="E88" s="51" t="s">
        <v>163</v>
      </c>
      <c r="F88" s="133"/>
      <c r="G88" s="133"/>
      <c r="H88" s="137"/>
    </row>
    <row r="89" spans="1:9" x14ac:dyDescent="0.25">
      <c r="A89" s="3" t="s">
        <v>4</v>
      </c>
      <c r="B89" s="44"/>
      <c r="C89" s="44"/>
      <c r="D89" s="44"/>
      <c r="E89" s="44"/>
      <c r="F89" s="44"/>
      <c r="G89" s="44"/>
      <c r="H89" s="8">
        <f>SUM(B83:D88)</f>
        <v>0</v>
      </c>
    </row>
    <row r="90" spans="1:9" x14ac:dyDescent="0.25">
      <c r="A90" s="360" t="s">
        <v>5</v>
      </c>
      <c r="B90" s="45"/>
      <c r="C90" s="45"/>
      <c r="D90" s="45"/>
      <c r="E90" s="45"/>
      <c r="F90" s="45"/>
      <c r="G90" s="45"/>
      <c r="H90" s="34" t="e">
        <f>H89/(COUNT(B83:E88)*2)</f>
        <v>#DIV/0!</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359"/>
      <c r="F94" s="382" t="s">
        <v>146</v>
      </c>
      <c r="G94" s="382"/>
      <c r="H94" s="26"/>
      <c r="I94" s="11"/>
    </row>
    <row r="95" spans="1:9" x14ac:dyDescent="0.25">
      <c r="A95" s="1"/>
      <c r="B95" s="39">
        <v>0</v>
      </c>
      <c r="C95" s="40">
        <v>1</v>
      </c>
      <c r="D95" s="38">
        <v>2</v>
      </c>
      <c r="E95" s="22" t="s">
        <v>2</v>
      </c>
      <c r="F95" s="131" t="s">
        <v>147</v>
      </c>
      <c r="G95" s="131" t="s">
        <v>145</v>
      </c>
      <c r="H95" s="23" t="s">
        <v>3</v>
      </c>
    </row>
    <row r="96" spans="1:9" ht="16.5" x14ac:dyDescent="0.3">
      <c r="A96" s="339" t="s">
        <v>37</v>
      </c>
      <c r="B96" s="51"/>
      <c r="C96" s="51"/>
      <c r="D96" s="51"/>
      <c r="E96" s="51" t="s">
        <v>163</v>
      </c>
      <c r="F96" s="133"/>
      <c r="G96" s="133"/>
      <c r="H96" s="143"/>
    </row>
    <row r="97" spans="1:9" ht="16.5" x14ac:dyDescent="0.3">
      <c r="A97" s="186" t="s">
        <v>38</v>
      </c>
      <c r="B97" s="51"/>
      <c r="C97" s="51"/>
      <c r="D97" s="51"/>
      <c r="E97" s="51" t="s">
        <v>163</v>
      </c>
      <c r="F97" s="133"/>
      <c r="G97" s="133"/>
      <c r="H97" s="143"/>
    </row>
    <row r="98" spans="1:9" ht="16.5" x14ac:dyDescent="0.3">
      <c r="A98" s="186" t="s">
        <v>39</v>
      </c>
      <c r="B98" s="51"/>
      <c r="C98" s="51"/>
      <c r="D98" s="51"/>
      <c r="E98" s="51" t="s">
        <v>163</v>
      </c>
      <c r="F98" s="133"/>
      <c r="G98" s="133"/>
      <c r="H98" s="143"/>
    </row>
    <row r="99" spans="1:9" ht="16.5" x14ac:dyDescent="0.3">
      <c r="A99" s="187" t="s">
        <v>40</v>
      </c>
      <c r="B99" s="307"/>
      <c r="C99" s="51"/>
      <c r="D99" s="307"/>
      <c r="E99" s="307" t="s">
        <v>163</v>
      </c>
      <c r="F99" s="133"/>
      <c r="G99" s="133"/>
      <c r="H99" s="368"/>
    </row>
    <row r="100" spans="1:9" ht="16.5" x14ac:dyDescent="0.3">
      <c r="A100" s="186" t="s">
        <v>159</v>
      </c>
      <c r="B100" s="51"/>
      <c r="C100" s="51"/>
      <c r="D100" s="51"/>
      <c r="E100" s="308" t="s">
        <v>163</v>
      </c>
      <c r="F100" s="133"/>
      <c r="G100" s="262"/>
      <c r="H100" s="143"/>
    </row>
    <row r="101" spans="1:9" ht="16.5" x14ac:dyDescent="0.3">
      <c r="A101" s="186" t="s">
        <v>41</v>
      </c>
      <c r="B101" s="51"/>
      <c r="C101" s="51"/>
      <c r="D101" s="51"/>
      <c r="E101" s="51" t="s">
        <v>163</v>
      </c>
      <c r="F101" s="133"/>
      <c r="G101" s="133"/>
      <c r="H101" s="143"/>
      <c r="I101" s="263" t="s">
        <v>289</v>
      </c>
    </row>
    <row r="102" spans="1:9" ht="16.5" x14ac:dyDescent="0.3">
      <c r="A102" s="186" t="s">
        <v>42</v>
      </c>
      <c r="B102" s="51"/>
      <c r="C102" s="51"/>
      <c r="D102" s="51"/>
      <c r="E102" s="51" t="s">
        <v>163</v>
      </c>
      <c r="F102" s="133"/>
      <c r="G102" s="133"/>
      <c r="H102" s="143"/>
    </row>
    <row r="103" spans="1:9" ht="16.5" x14ac:dyDescent="0.3">
      <c r="A103" s="186" t="s">
        <v>43</v>
      </c>
      <c r="B103" s="51"/>
      <c r="C103" s="51"/>
      <c r="D103" s="51"/>
      <c r="E103" s="51" t="s">
        <v>163</v>
      </c>
      <c r="F103" s="133"/>
      <c r="G103" s="133"/>
      <c r="H103" s="143"/>
    </row>
    <row r="104" spans="1:9" ht="17.25" customHeight="1" x14ac:dyDescent="0.3">
      <c r="A104" s="186" t="s">
        <v>44</v>
      </c>
      <c r="B104" s="51"/>
      <c r="C104" s="51"/>
      <c r="D104" s="51"/>
      <c r="E104" s="51" t="s">
        <v>163</v>
      </c>
      <c r="F104" s="133"/>
      <c r="G104" s="133"/>
      <c r="H104" s="143"/>
    </row>
    <row r="105" spans="1:9" ht="16.5" x14ac:dyDescent="0.3">
      <c r="A105" s="186" t="s">
        <v>45</v>
      </c>
      <c r="B105" s="51"/>
      <c r="C105" s="51"/>
      <c r="D105" s="51"/>
      <c r="E105" s="51"/>
      <c r="F105" s="133"/>
      <c r="G105" s="133"/>
      <c r="H105" s="143"/>
    </row>
    <row r="106" spans="1:9" x14ac:dyDescent="0.25">
      <c r="A106" s="3" t="s">
        <v>4</v>
      </c>
      <c r="B106" s="44"/>
      <c r="C106" s="44"/>
      <c r="D106" s="44"/>
      <c r="E106" s="44"/>
      <c r="F106" s="44"/>
      <c r="G106" s="44"/>
      <c r="H106" s="8">
        <f>SUM(B96:D105)</f>
        <v>0</v>
      </c>
    </row>
    <row r="107" spans="1:9" x14ac:dyDescent="0.25">
      <c r="A107" s="35" t="s">
        <v>5</v>
      </c>
      <c r="B107" s="45"/>
      <c r="C107" s="45"/>
      <c r="D107" s="45"/>
      <c r="E107" s="45"/>
      <c r="F107" s="45"/>
      <c r="G107" s="45"/>
      <c r="H107" s="34" t="e">
        <f>H106/(COUNT(B96:E105)*2)</f>
        <v>#DIV/0!</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359"/>
      <c r="F110" s="382" t="s">
        <v>146</v>
      </c>
      <c r="G110" s="382"/>
      <c r="H110" s="26"/>
      <c r="I110" s="11"/>
    </row>
    <row r="111" spans="1:9" x14ac:dyDescent="0.25">
      <c r="A111" s="1"/>
      <c r="B111" s="39">
        <v>0</v>
      </c>
      <c r="C111" s="40">
        <v>1</v>
      </c>
      <c r="D111" s="38">
        <v>2</v>
      </c>
      <c r="E111" s="22" t="s">
        <v>2</v>
      </c>
      <c r="F111" s="131" t="s">
        <v>147</v>
      </c>
      <c r="G111" s="131" t="s">
        <v>145</v>
      </c>
      <c r="H111" s="340"/>
    </row>
    <row r="112" spans="1:9" ht="16.5" customHeight="1" x14ac:dyDescent="0.3">
      <c r="A112" s="189" t="s">
        <v>54</v>
      </c>
      <c r="B112" s="51"/>
      <c r="C112" s="51"/>
      <c r="D112" s="51"/>
      <c r="E112" s="51" t="s">
        <v>163</v>
      </c>
      <c r="F112" s="133"/>
      <c r="G112" s="133"/>
      <c r="H112" s="363"/>
    </row>
    <row r="113" spans="1:8" ht="16.5" x14ac:dyDescent="0.3">
      <c r="A113" s="187" t="s">
        <v>55</v>
      </c>
      <c r="B113" s="51"/>
      <c r="C113" s="51"/>
      <c r="D113" s="51"/>
      <c r="E113" s="51" t="s">
        <v>163</v>
      </c>
      <c r="F113" s="133"/>
      <c r="G113" s="133"/>
      <c r="H113" s="137"/>
    </row>
    <row r="114" spans="1:8" ht="16.5" x14ac:dyDescent="0.3">
      <c r="A114" s="187" t="s">
        <v>56</v>
      </c>
      <c r="B114" s="51"/>
      <c r="C114" s="51"/>
      <c r="D114" s="51"/>
      <c r="E114" s="51" t="s">
        <v>163</v>
      </c>
      <c r="F114" s="133"/>
      <c r="G114" s="133"/>
      <c r="H114" s="137"/>
    </row>
    <row r="115" spans="1:8" x14ac:dyDescent="0.25">
      <c r="A115" s="68" t="s">
        <v>4</v>
      </c>
      <c r="B115" s="44"/>
      <c r="C115" s="44"/>
      <c r="D115" s="44"/>
      <c r="E115" s="44"/>
      <c r="F115" s="44"/>
      <c r="G115" s="44"/>
      <c r="H115" s="8">
        <f>SUM(B112:D114)</f>
        <v>0</v>
      </c>
    </row>
    <row r="116" spans="1:8" x14ac:dyDescent="0.25">
      <c r="A116" s="74" t="s">
        <v>5</v>
      </c>
      <c r="B116" s="288"/>
      <c r="C116" s="288"/>
      <c r="D116" s="288"/>
      <c r="E116" s="288"/>
      <c r="F116" s="288"/>
      <c r="G116" s="288"/>
      <c r="H116" s="76" t="e">
        <f>H115/(COUNT(B112:E114)*2)</f>
        <v>#DIV/0!</v>
      </c>
    </row>
    <row r="117" spans="1:8" x14ac:dyDescent="0.25">
      <c r="A117" s="1"/>
      <c r="H117" s="182"/>
    </row>
    <row r="118" spans="1:8" ht="15" x14ac:dyDescent="0.25">
      <c r="A118" s="70" t="s">
        <v>126</v>
      </c>
    </row>
    <row r="119" spans="1:8" x14ac:dyDescent="0.25">
      <c r="A119" s="1"/>
      <c r="B119" s="333" t="s">
        <v>1</v>
      </c>
      <c r="C119" s="322"/>
      <c r="D119" s="44"/>
      <c r="E119" s="35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c r="E121" s="51" t="s">
        <v>163</v>
      </c>
      <c r="F121" s="133"/>
      <c r="G121" s="133"/>
      <c r="H121" s="138"/>
    </row>
    <row r="122" spans="1:8" ht="16.5" x14ac:dyDescent="0.3">
      <c r="A122" s="135" t="s">
        <v>162</v>
      </c>
      <c r="B122" s="51"/>
      <c r="C122" s="51"/>
      <c r="D122" s="51"/>
      <c r="E122" s="51" t="s">
        <v>163</v>
      </c>
      <c r="F122" s="133"/>
      <c r="G122" s="133"/>
      <c r="H122" s="138"/>
    </row>
    <row r="123" spans="1:8" x14ac:dyDescent="0.25">
      <c r="A123" s="3" t="s">
        <v>4</v>
      </c>
      <c r="B123" s="44"/>
      <c r="C123" s="44"/>
      <c r="D123" s="44"/>
      <c r="E123" s="44"/>
      <c r="F123" s="44"/>
      <c r="G123" s="44"/>
      <c r="H123" s="8">
        <f>SUM(B121:D121)</f>
        <v>0</v>
      </c>
    </row>
    <row r="124" spans="1:8" x14ac:dyDescent="0.25">
      <c r="A124" s="360" t="s">
        <v>5</v>
      </c>
      <c r="B124" s="45"/>
      <c r="C124" s="45"/>
      <c r="D124" s="45"/>
      <c r="E124" s="45"/>
      <c r="F124" s="45"/>
      <c r="G124" s="45"/>
      <c r="H124" s="34" t="e">
        <f>H123/(COUNT(B121:E121)*2)</f>
        <v>#DIV/0!</v>
      </c>
    </row>
    <row r="125" spans="1:8" x14ac:dyDescent="0.25">
      <c r="A125" s="1"/>
    </row>
    <row r="126" spans="1:8" ht="15" x14ac:dyDescent="0.25">
      <c r="A126" s="70" t="s">
        <v>118</v>
      </c>
    </row>
    <row r="127" spans="1:8" ht="15" x14ac:dyDescent="0.25">
      <c r="A127" s="60"/>
      <c r="B127" s="333" t="s">
        <v>1</v>
      </c>
      <c r="C127" s="322"/>
      <c r="D127" s="44"/>
      <c r="E127" s="35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c r="D129" s="51"/>
      <c r="E129" s="51" t="s">
        <v>163</v>
      </c>
      <c r="F129" s="133"/>
      <c r="G129" s="133"/>
      <c r="H129" s="331"/>
    </row>
    <row r="130" spans="1:8" ht="16.5" x14ac:dyDescent="0.3">
      <c r="A130" s="186" t="s">
        <v>59</v>
      </c>
      <c r="B130" s="51"/>
      <c r="C130" s="51"/>
      <c r="D130" s="51"/>
      <c r="E130" s="51" t="s">
        <v>163</v>
      </c>
      <c r="F130" s="133"/>
      <c r="G130" s="133"/>
      <c r="H130" s="331"/>
    </row>
    <row r="131" spans="1:8" x14ac:dyDescent="0.25">
      <c r="A131" s="3" t="s">
        <v>4</v>
      </c>
      <c r="B131" s="44"/>
      <c r="C131" s="44"/>
      <c r="D131" s="44"/>
      <c r="E131" s="44"/>
      <c r="F131" s="44"/>
      <c r="G131" s="44"/>
      <c r="H131" s="8">
        <f>SUM(B129:D130)</f>
        <v>0</v>
      </c>
    </row>
    <row r="132" spans="1:8" x14ac:dyDescent="0.25">
      <c r="A132" s="360" t="s">
        <v>5</v>
      </c>
      <c r="B132" s="45"/>
      <c r="C132" s="45"/>
      <c r="D132" s="45"/>
      <c r="E132" s="45"/>
      <c r="F132" s="45"/>
      <c r="G132" s="45"/>
      <c r="H132" s="34" t="e">
        <f>H131/(COUNT(B129:E130)*2)</f>
        <v>#DIV/0!</v>
      </c>
    </row>
    <row r="133" spans="1:8" x14ac:dyDescent="0.25">
      <c r="A133" s="1"/>
    </row>
    <row r="134" spans="1:8" ht="15" x14ac:dyDescent="0.25">
      <c r="A134" s="70" t="s">
        <v>119</v>
      </c>
    </row>
    <row r="135" spans="1:8" ht="14.25" x14ac:dyDescent="0.25">
      <c r="A135" s="61"/>
      <c r="B135" s="333" t="s">
        <v>1</v>
      </c>
      <c r="C135" s="322"/>
      <c r="D135" s="44"/>
      <c r="E135" s="359"/>
      <c r="F135" s="376" t="s">
        <v>146</v>
      </c>
      <c r="G135" s="377"/>
    </row>
    <row r="136" spans="1:8" x14ac:dyDescent="0.25">
      <c r="A136" s="1"/>
      <c r="B136" s="39">
        <v>0</v>
      </c>
      <c r="C136" s="40">
        <v>1</v>
      </c>
      <c r="D136" s="38">
        <v>2</v>
      </c>
      <c r="E136" s="22" t="s">
        <v>2</v>
      </c>
      <c r="F136" s="130" t="s">
        <v>147</v>
      </c>
      <c r="G136" s="130" t="s">
        <v>145</v>
      </c>
      <c r="H136" s="23" t="s">
        <v>3</v>
      </c>
    </row>
    <row r="137" spans="1:8" ht="16.5" x14ac:dyDescent="0.3">
      <c r="A137" s="190" t="s">
        <v>61</v>
      </c>
      <c r="B137" s="51"/>
      <c r="C137" s="51"/>
      <c r="D137" s="51"/>
      <c r="E137" s="51" t="s">
        <v>163</v>
      </c>
      <c r="F137" s="133"/>
      <c r="G137" s="133"/>
      <c r="H137" s="136"/>
    </row>
    <row r="138" spans="1:8" ht="16.5" x14ac:dyDescent="0.3">
      <c r="A138" s="186" t="s">
        <v>60</v>
      </c>
      <c r="B138" s="51"/>
      <c r="C138" s="51"/>
      <c r="D138" s="51"/>
      <c r="E138" s="51" t="s">
        <v>163</v>
      </c>
      <c r="F138" s="133"/>
      <c r="G138" s="133"/>
      <c r="H138" s="136"/>
    </row>
    <row r="139" spans="1:8" x14ac:dyDescent="0.25">
      <c r="A139" s="3" t="s">
        <v>4</v>
      </c>
      <c r="B139" s="44"/>
      <c r="C139" s="44"/>
      <c r="D139" s="44"/>
      <c r="E139" s="44"/>
      <c r="F139" s="44"/>
      <c r="G139" s="44"/>
      <c r="H139" s="8">
        <f>SUM(B137:D138)</f>
        <v>0</v>
      </c>
    </row>
    <row r="140" spans="1:8" x14ac:dyDescent="0.25">
      <c r="A140" s="360" t="s">
        <v>5</v>
      </c>
      <c r="B140" s="45"/>
      <c r="C140" s="45"/>
      <c r="D140" s="45"/>
      <c r="E140" s="45"/>
      <c r="F140" s="45"/>
      <c r="G140" s="45"/>
      <c r="H140" s="34" t="e">
        <f>H139/(COUNT(B137:E138)*2)</f>
        <v>#DIV/0!</v>
      </c>
    </row>
    <row r="141" spans="1:8" x14ac:dyDescent="0.25">
      <c r="A141" s="1"/>
    </row>
    <row r="142" spans="1:8" ht="14.25" x14ac:dyDescent="0.25">
      <c r="A142" s="71" t="s">
        <v>120</v>
      </c>
      <c r="B142" s="333" t="s">
        <v>1</v>
      </c>
      <c r="C142" s="322"/>
      <c r="D142" s="44"/>
      <c r="E142" s="359"/>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1"/>
      <c r="C144" s="51"/>
      <c r="D144" s="51"/>
      <c r="E144" s="51" t="s">
        <v>163</v>
      </c>
      <c r="F144" s="133"/>
      <c r="G144" s="133"/>
      <c r="H144" s="144"/>
    </row>
    <row r="145" spans="1:8" ht="16.5" x14ac:dyDescent="0.3">
      <c r="A145" s="186" t="s">
        <v>57</v>
      </c>
      <c r="B145" s="51"/>
      <c r="C145" s="51"/>
      <c r="D145" s="51"/>
      <c r="E145" s="51" t="s">
        <v>163</v>
      </c>
      <c r="F145" s="133"/>
      <c r="G145" s="133"/>
      <c r="H145" s="136"/>
    </row>
    <row r="146" spans="1:8" ht="16.5" customHeight="1" x14ac:dyDescent="0.3">
      <c r="A146" s="186" t="s">
        <v>158</v>
      </c>
      <c r="B146" s="51"/>
      <c r="C146" s="51"/>
      <c r="D146" s="51"/>
      <c r="E146" s="51" t="s">
        <v>163</v>
      </c>
      <c r="F146" s="133"/>
      <c r="G146" s="133"/>
      <c r="H146" s="136"/>
    </row>
    <row r="147" spans="1:8" ht="16.5" x14ac:dyDescent="0.3">
      <c r="A147" s="191" t="s">
        <v>131</v>
      </c>
      <c r="B147" s="51"/>
      <c r="C147" s="51"/>
      <c r="D147" s="51"/>
      <c r="E147" s="51" t="s">
        <v>163</v>
      </c>
      <c r="F147" s="133"/>
      <c r="G147" s="133"/>
      <c r="H147" s="136"/>
    </row>
    <row r="148" spans="1:8" x14ac:dyDescent="0.25">
      <c r="A148" s="3" t="s">
        <v>4</v>
      </c>
      <c r="B148" s="44"/>
      <c r="C148" s="44"/>
      <c r="D148" s="44"/>
      <c r="E148" s="44"/>
      <c r="F148" s="44"/>
      <c r="G148" s="44"/>
      <c r="H148" s="8">
        <f>SUM(B144:D147)</f>
        <v>0</v>
      </c>
    </row>
    <row r="149" spans="1:8" x14ac:dyDescent="0.25">
      <c r="A149" s="360" t="s">
        <v>5</v>
      </c>
      <c r="B149" s="45"/>
      <c r="C149" s="45"/>
      <c r="D149" s="45"/>
      <c r="E149" s="45"/>
      <c r="F149" s="45"/>
      <c r="G149" s="45"/>
      <c r="H149" s="34" t="e">
        <f>H148/(COUNT(B144:E147)*2)</f>
        <v>#DIV/0!</v>
      </c>
    </row>
    <row r="150" spans="1:8" x14ac:dyDescent="0.25">
      <c r="A150" s="1"/>
    </row>
    <row r="151" spans="1:8" ht="15" x14ac:dyDescent="0.25">
      <c r="A151" s="72" t="s">
        <v>121</v>
      </c>
    </row>
    <row r="152" spans="1:8" x14ac:dyDescent="0.25">
      <c r="A152" s="1"/>
      <c r="B152" s="333" t="s">
        <v>1</v>
      </c>
      <c r="C152" s="322"/>
      <c r="D152" s="44"/>
      <c r="E152" s="35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c r="E154" s="51" t="s">
        <v>163</v>
      </c>
      <c r="F154" s="133"/>
      <c r="G154" s="132"/>
      <c r="H154" s="205"/>
    </row>
    <row r="155" spans="1:8" ht="16.5" x14ac:dyDescent="0.3">
      <c r="A155" s="186" t="s">
        <v>47</v>
      </c>
      <c r="B155" s="51"/>
      <c r="C155" s="51"/>
      <c r="D155" s="51"/>
      <c r="E155" s="51" t="s">
        <v>163</v>
      </c>
      <c r="F155" s="133"/>
      <c r="G155" s="133"/>
      <c r="H155" s="205"/>
    </row>
    <row r="156" spans="1:8" ht="16.5" x14ac:dyDescent="0.3">
      <c r="A156" s="186" t="s">
        <v>48</v>
      </c>
      <c r="B156" s="51"/>
      <c r="C156" s="51"/>
      <c r="D156" s="51"/>
      <c r="E156" s="51" t="s">
        <v>163</v>
      </c>
      <c r="F156" s="133"/>
      <c r="G156" s="133"/>
      <c r="H156" s="205"/>
    </row>
    <row r="157" spans="1:8" ht="16.5" x14ac:dyDescent="0.3">
      <c r="A157" s="186" t="s">
        <v>49</v>
      </c>
      <c r="B157" s="51"/>
      <c r="C157" s="51"/>
      <c r="D157" s="51"/>
      <c r="E157" s="51" t="s">
        <v>163</v>
      </c>
      <c r="F157" s="133"/>
      <c r="G157" s="132"/>
      <c r="H157" s="205"/>
    </row>
    <row r="158" spans="1:8" x14ac:dyDescent="0.25">
      <c r="A158" s="3" t="s">
        <v>4</v>
      </c>
      <c r="B158" s="44"/>
      <c r="C158" s="44"/>
      <c r="D158" s="44"/>
      <c r="E158" s="359"/>
      <c r="F158" s="355"/>
      <c r="G158" s="355"/>
      <c r="H158" s="9">
        <f>SUM(B154:D157)</f>
        <v>0</v>
      </c>
    </row>
    <row r="159" spans="1:8" x14ac:dyDescent="0.25">
      <c r="A159" s="360" t="s">
        <v>5</v>
      </c>
      <c r="B159" s="45"/>
      <c r="C159" s="45"/>
      <c r="D159" s="45"/>
      <c r="E159" s="45"/>
      <c r="F159" s="45"/>
      <c r="G159" s="45"/>
      <c r="H159" s="81" t="e">
        <f>H158/(COUNT(B154:E157)*2)</f>
        <v>#DIV/0!</v>
      </c>
    </row>
    <row r="160" spans="1:8" x14ac:dyDescent="0.25">
      <c r="A160" s="1"/>
      <c r="C160" s="29"/>
      <c r="H160" s="10"/>
    </row>
    <row r="161" spans="1:8" x14ac:dyDescent="0.25">
      <c r="A161" s="89" t="s">
        <v>99</v>
      </c>
      <c r="B161" s="361"/>
      <c r="C161" s="323"/>
      <c r="D161" s="362"/>
      <c r="E161" s="362"/>
      <c r="F161" s="362"/>
      <c r="G161" s="362"/>
      <c r="H161" s="183" t="e">
        <f>SUM(H158,H148,H139,H131,H123,H115,H106,H89,H78)/(COUNT(B74:E77,B83:E88,B96:E105,B112:E114,B121:E121,B129:E130,B137:E138,B144:E147,B154:E157)*2)</f>
        <v>#DIV/0!</v>
      </c>
    </row>
    <row r="162" spans="1:8" x14ac:dyDescent="0.25">
      <c r="A162" s="85" t="s">
        <v>100</v>
      </c>
      <c r="B162" s="328"/>
      <c r="C162" s="289"/>
      <c r="D162" s="315"/>
      <c r="E162" s="289"/>
      <c r="F162" s="289"/>
      <c r="G162" s="289"/>
      <c r="H162" s="125">
        <v>0</v>
      </c>
    </row>
    <row r="163" spans="1:8" x14ac:dyDescent="0.25">
      <c r="A163" s="94" t="s">
        <v>102</v>
      </c>
      <c r="B163" s="290"/>
      <c r="C163" s="290"/>
      <c r="D163" s="290"/>
      <c r="E163" s="290"/>
      <c r="F163" s="290"/>
      <c r="G163" s="290"/>
      <c r="H163" s="183" t="e">
        <f>H161-H162</f>
        <v>#DIV/0!</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359"/>
      <c r="F170" s="382" t="s">
        <v>146</v>
      </c>
      <c r="G170" s="382"/>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c r="E172" s="51" t="s">
        <v>163</v>
      </c>
      <c r="F172" s="133"/>
      <c r="G172" s="133"/>
      <c r="H172" s="363"/>
    </row>
    <row r="173" spans="1:8" ht="16.5" x14ac:dyDescent="0.3">
      <c r="A173" s="187" t="s">
        <v>69</v>
      </c>
      <c r="B173" s="51"/>
      <c r="C173" s="51"/>
      <c r="D173" s="51"/>
      <c r="E173" s="51" t="s">
        <v>163</v>
      </c>
      <c r="F173" s="133"/>
      <c r="G173" s="133"/>
      <c r="H173" s="205"/>
    </row>
    <row r="174" spans="1:8" ht="16.5" customHeight="1" x14ac:dyDescent="0.3">
      <c r="A174" s="186" t="s">
        <v>70</v>
      </c>
      <c r="B174" s="51"/>
      <c r="C174" s="51"/>
      <c r="D174" s="51"/>
      <c r="E174" s="51" t="s">
        <v>163</v>
      </c>
      <c r="F174" s="133"/>
      <c r="G174" s="133"/>
      <c r="H174" s="205"/>
    </row>
    <row r="175" spans="1:8" ht="16.5" customHeight="1" x14ac:dyDescent="0.3">
      <c r="A175" s="186" t="s">
        <v>71</v>
      </c>
      <c r="B175" s="51"/>
      <c r="C175" s="51"/>
      <c r="D175" s="51"/>
      <c r="E175" s="51" t="s">
        <v>163</v>
      </c>
      <c r="F175" s="133"/>
      <c r="G175" s="133"/>
      <c r="H175" s="205"/>
    </row>
    <row r="176" spans="1:8" ht="16.5" customHeight="1" x14ac:dyDescent="0.3">
      <c r="A176" s="186" t="s">
        <v>72</v>
      </c>
      <c r="B176" s="51"/>
      <c r="C176" s="51"/>
      <c r="D176" s="51"/>
      <c r="E176" s="51" t="s">
        <v>163</v>
      </c>
      <c r="F176" s="133"/>
      <c r="G176" s="133"/>
      <c r="H176" s="205"/>
    </row>
    <row r="177" spans="1:9" ht="16.5" x14ac:dyDescent="0.3">
      <c r="A177" s="193" t="s">
        <v>73</v>
      </c>
      <c r="B177" s="51"/>
      <c r="C177" s="51"/>
      <c r="D177" s="51"/>
      <c r="E177" s="51" t="s">
        <v>163</v>
      </c>
      <c r="F177" s="133"/>
      <c r="G177" s="133"/>
      <c r="H177" s="205"/>
    </row>
    <row r="178" spans="1:9" ht="16.5" x14ac:dyDescent="0.3">
      <c r="A178" s="193" t="s">
        <v>75</v>
      </c>
      <c r="B178" s="51"/>
      <c r="C178" s="51"/>
      <c r="D178" s="51"/>
      <c r="E178" s="51" t="s">
        <v>163</v>
      </c>
      <c r="F178" s="133"/>
      <c r="G178" s="133"/>
      <c r="H178" s="205"/>
    </row>
    <row r="179" spans="1:9" ht="16.5" x14ac:dyDescent="0.3">
      <c r="A179" s="186" t="s">
        <v>133</v>
      </c>
      <c r="B179" s="51"/>
      <c r="C179" s="51"/>
      <c r="D179" s="51"/>
      <c r="E179" s="51" t="s">
        <v>163</v>
      </c>
      <c r="F179" s="133"/>
      <c r="G179" s="133"/>
      <c r="H179" s="205"/>
    </row>
    <row r="180" spans="1:9" ht="16.5" x14ac:dyDescent="0.3">
      <c r="A180" s="186" t="s">
        <v>152</v>
      </c>
      <c r="B180" s="51"/>
      <c r="C180" s="51"/>
      <c r="D180" s="51"/>
      <c r="E180" s="51" t="s">
        <v>163</v>
      </c>
      <c r="F180" s="133"/>
      <c r="G180" s="133"/>
      <c r="H180" s="205"/>
    </row>
    <row r="181" spans="1:9" ht="16.5" x14ac:dyDescent="0.3">
      <c r="A181" s="186" t="s">
        <v>153</v>
      </c>
      <c r="B181" s="51"/>
      <c r="C181" s="51"/>
      <c r="D181" s="51"/>
      <c r="E181" s="51" t="s">
        <v>163</v>
      </c>
      <c r="F181" s="133"/>
      <c r="G181" s="133"/>
      <c r="H181" s="205"/>
    </row>
    <row r="182" spans="1:9" ht="16.5" x14ac:dyDescent="0.3">
      <c r="A182" s="187" t="s">
        <v>79</v>
      </c>
      <c r="B182" s="51"/>
      <c r="C182" s="51"/>
      <c r="D182" s="51"/>
      <c r="E182" s="51" t="s">
        <v>163</v>
      </c>
      <c r="F182" s="133"/>
      <c r="G182" s="133"/>
      <c r="H182" s="205"/>
    </row>
    <row r="183" spans="1:9" ht="16.5" x14ac:dyDescent="0.3">
      <c r="A183" s="3" t="s">
        <v>4</v>
      </c>
      <c r="B183" s="255"/>
      <c r="C183" s="255"/>
      <c r="D183" s="255"/>
      <c r="E183" s="51" t="s">
        <v>163</v>
      </c>
      <c r="F183" s="255"/>
      <c r="G183" s="255"/>
      <c r="H183" s="8">
        <f>SUM(B172:D182)</f>
        <v>0</v>
      </c>
    </row>
    <row r="184" spans="1:9" x14ac:dyDescent="0.25">
      <c r="A184" s="360" t="s">
        <v>5</v>
      </c>
      <c r="B184" s="45"/>
      <c r="C184" s="45"/>
      <c r="D184" s="45"/>
      <c r="E184" s="45"/>
      <c r="F184" s="45"/>
      <c r="G184" s="45"/>
      <c r="H184" s="81" t="e">
        <f>H183/(COUNT(B172:E182)*2)</f>
        <v>#DIV/0!</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359"/>
      <c r="F187" s="376" t="s">
        <v>146</v>
      </c>
      <c r="G187" s="377"/>
    </row>
    <row r="188" spans="1:9" ht="15" x14ac:dyDescent="0.25">
      <c r="A188" s="59"/>
      <c r="B188" s="39">
        <v>0</v>
      </c>
      <c r="C188" s="40">
        <v>1</v>
      </c>
      <c r="D188" s="38">
        <v>2</v>
      </c>
      <c r="E188" s="22" t="s">
        <v>2</v>
      </c>
      <c r="F188" s="130" t="s">
        <v>147</v>
      </c>
      <c r="G188" s="130" t="s">
        <v>145</v>
      </c>
      <c r="H188" s="23" t="s">
        <v>3</v>
      </c>
    </row>
    <row r="189" spans="1:9" ht="16.5" x14ac:dyDescent="0.3">
      <c r="A189" s="67" t="s">
        <v>81</v>
      </c>
      <c r="B189" s="51"/>
      <c r="C189" s="51"/>
      <c r="D189" s="51"/>
      <c r="E189" s="51" t="s">
        <v>163</v>
      </c>
      <c r="F189" s="133"/>
      <c r="G189" s="133"/>
      <c r="H189" s="137"/>
    </row>
    <row r="190" spans="1:9" ht="16.5" x14ac:dyDescent="0.3">
      <c r="A190" s="187" t="s">
        <v>82</v>
      </c>
      <c r="B190" s="51"/>
      <c r="C190" s="51"/>
      <c r="D190" s="51"/>
      <c r="E190" s="51" t="s">
        <v>163</v>
      </c>
      <c r="F190" s="133"/>
      <c r="G190" s="133"/>
      <c r="H190" s="137"/>
    </row>
    <row r="191" spans="1:9" ht="16.5" x14ac:dyDescent="0.3">
      <c r="A191" s="186" t="s">
        <v>85</v>
      </c>
      <c r="B191" s="51"/>
      <c r="C191" s="51"/>
      <c r="D191" s="51"/>
      <c r="E191" s="51" t="s">
        <v>163</v>
      </c>
      <c r="F191" s="133"/>
      <c r="G191" s="133"/>
      <c r="H191" s="137"/>
    </row>
    <row r="192" spans="1:9" ht="16.5" x14ac:dyDescent="0.3">
      <c r="A192" s="187" t="s">
        <v>132</v>
      </c>
      <c r="B192" s="51"/>
      <c r="C192" s="51"/>
      <c r="D192" s="51"/>
      <c r="E192" s="51" t="s">
        <v>163</v>
      </c>
      <c r="F192" s="133"/>
      <c r="G192" s="133"/>
      <c r="H192" s="201"/>
    </row>
    <row r="193" spans="1:8" ht="16.5" x14ac:dyDescent="0.3">
      <c r="A193" s="186" t="s">
        <v>86</v>
      </c>
      <c r="B193" s="51"/>
      <c r="C193" s="51"/>
      <c r="D193" s="51"/>
      <c r="E193" s="51" t="s">
        <v>163</v>
      </c>
      <c r="F193" s="133"/>
      <c r="G193" s="133"/>
      <c r="H193" s="137"/>
    </row>
    <row r="194" spans="1:8" ht="16.5" x14ac:dyDescent="0.3">
      <c r="A194" s="187" t="s">
        <v>87</v>
      </c>
      <c r="B194" s="51"/>
      <c r="C194" s="51"/>
      <c r="D194" s="51"/>
      <c r="E194" s="51" t="s">
        <v>163</v>
      </c>
      <c r="F194" s="133"/>
      <c r="G194" s="133"/>
      <c r="H194" s="137"/>
    </row>
    <row r="195" spans="1:8" x14ac:dyDescent="0.25">
      <c r="A195" s="3" t="s">
        <v>4</v>
      </c>
      <c r="B195" s="255"/>
      <c r="C195" s="255"/>
      <c r="D195" s="255"/>
      <c r="E195" s="255"/>
      <c r="F195" s="255"/>
      <c r="G195" s="255"/>
      <c r="H195" s="8">
        <f>SUM(B189:D194)</f>
        <v>0</v>
      </c>
    </row>
    <row r="196" spans="1:8" x14ac:dyDescent="0.25">
      <c r="A196" s="360" t="s">
        <v>5</v>
      </c>
      <c r="B196" s="45"/>
      <c r="C196" s="45"/>
      <c r="D196" s="45"/>
      <c r="E196" s="45"/>
      <c r="F196" s="45"/>
      <c r="G196" s="45"/>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359"/>
      <c r="F199" s="382" t="s">
        <v>146</v>
      </c>
      <c r="G199" s="382"/>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c r="E201" s="51" t="s">
        <v>163</v>
      </c>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16.5" x14ac:dyDescent="0.3">
      <c r="A204" s="186" t="s">
        <v>91</v>
      </c>
      <c r="B204" s="51"/>
      <c r="C204" s="51"/>
      <c r="D204" s="51"/>
      <c r="E204" s="51" t="s">
        <v>163</v>
      </c>
      <c r="F204" s="133"/>
      <c r="G204" s="133"/>
      <c r="H204" s="331"/>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0</v>
      </c>
    </row>
    <row r="208" spans="1:8" x14ac:dyDescent="0.25">
      <c r="A208" s="360" t="s">
        <v>5</v>
      </c>
      <c r="B208" s="45"/>
      <c r="C208" s="45"/>
      <c r="D208" s="45"/>
      <c r="E208" s="45"/>
      <c r="F208" s="45"/>
      <c r="G208" s="45"/>
      <c r="H208" s="81" t="e">
        <f>H207/(COUNT(B201:E206)*2)</f>
        <v>#DIV/0!</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359"/>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1"/>
      <c r="E214" s="51" t="s">
        <v>163</v>
      </c>
      <c r="F214" s="133"/>
      <c r="G214" s="133"/>
      <c r="H214" s="137"/>
    </row>
    <row r="215" spans="1:8" ht="16.5" x14ac:dyDescent="0.3">
      <c r="A215" s="186" t="s">
        <v>134</v>
      </c>
      <c r="B215" s="51"/>
      <c r="C215" s="51"/>
      <c r="D215" s="51"/>
      <c r="E215" s="51" t="s">
        <v>163</v>
      </c>
      <c r="F215" s="133"/>
      <c r="G215" s="133"/>
      <c r="H215" s="137"/>
    </row>
    <row r="216" spans="1:8" x14ac:dyDescent="0.25">
      <c r="A216" s="3" t="s">
        <v>4</v>
      </c>
      <c r="B216" s="44"/>
      <c r="C216" s="44"/>
      <c r="D216" s="44"/>
      <c r="E216" s="359"/>
      <c r="F216" s="359"/>
      <c r="G216" s="359"/>
      <c r="H216" s="9">
        <f>SUM(B214:D215)</f>
        <v>0</v>
      </c>
    </row>
    <row r="217" spans="1:8" x14ac:dyDescent="0.25">
      <c r="A217" s="360" t="s">
        <v>5</v>
      </c>
      <c r="B217" s="45"/>
      <c r="C217" s="45"/>
      <c r="D217" s="45"/>
      <c r="E217" s="46"/>
      <c r="F217" s="46"/>
      <c r="G217" s="46"/>
      <c r="H217" s="34" t="e">
        <f>H216/(COUNT(B214:E215)*2)</f>
        <v>#DIV/0!</v>
      </c>
    </row>
    <row r="218" spans="1:8" ht="17.25" x14ac:dyDescent="0.25">
      <c r="A218" s="79"/>
      <c r="B218" s="250"/>
      <c r="C218" s="250"/>
      <c r="D218" s="250"/>
      <c r="E218" s="250"/>
      <c r="F218" s="250"/>
      <c r="G218" s="250"/>
      <c r="H218" s="37"/>
    </row>
    <row r="219" spans="1:8" x14ac:dyDescent="0.25">
      <c r="A219" s="89" t="s">
        <v>99</v>
      </c>
      <c r="B219" s="361"/>
      <c r="C219" s="323"/>
      <c r="D219" s="362"/>
      <c r="E219" s="362"/>
      <c r="F219" s="362"/>
      <c r="G219" s="362"/>
      <c r="H219" s="183" t="e">
        <f>SUM(H216,H207,H195,H183)/(COUNT(B172:E182,B189:E194,B201:E206,B214:E215)*2)</f>
        <v>#DIV/0!</v>
      </c>
    </row>
    <row r="220" spans="1:8" x14ac:dyDescent="0.25">
      <c r="A220" s="85" t="s">
        <v>100</v>
      </c>
      <c r="B220" s="328"/>
      <c r="C220" s="289"/>
      <c r="D220" s="315"/>
      <c r="E220" s="289"/>
      <c r="F220" s="289"/>
      <c r="G220" s="289"/>
      <c r="H220" s="125">
        <v>0.01</v>
      </c>
    </row>
    <row r="221" spans="1:8" x14ac:dyDescent="0.25">
      <c r="A221" s="94" t="s">
        <v>102</v>
      </c>
      <c r="B221" s="290"/>
      <c r="C221" s="290"/>
      <c r="D221" s="290"/>
      <c r="E221" s="290"/>
      <c r="F221" s="290"/>
      <c r="G221" s="290"/>
      <c r="H221" s="184" t="e">
        <f>H219-H220</f>
        <v>#DIV/0!</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359"/>
      <c r="F227" s="376" t="s">
        <v>146</v>
      </c>
      <c r="G227" s="377"/>
    </row>
    <row r="228" spans="1:8" ht="15" x14ac:dyDescent="0.25">
      <c r="A228" s="59"/>
      <c r="B228" s="39">
        <v>0</v>
      </c>
      <c r="C228" s="40">
        <v>1</v>
      </c>
      <c r="D228" s="38">
        <v>2</v>
      </c>
      <c r="E228" s="22" t="s">
        <v>2</v>
      </c>
      <c r="F228" s="130" t="s">
        <v>147</v>
      </c>
      <c r="G228" s="130" t="s">
        <v>145</v>
      </c>
      <c r="H228" s="23" t="s">
        <v>3</v>
      </c>
    </row>
    <row r="229" spans="1:8" ht="16.5" customHeight="1" x14ac:dyDescent="0.3">
      <c r="A229" s="186" t="s">
        <v>68</v>
      </c>
      <c r="B229" s="51"/>
      <c r="C229" s="51"/>
      <c r="D229" s="51"/>
      <c r="E229" s="51" t="s">
        <v>163</v>
      </c>
      <c r="F229" s="133"/>
      <c r="G229" s="133"/>
    </row>
    <row r="230" spans="1:8" ht="16.5" customHeight="1" x14ac:dyDescent="0.3">
      <c r="A230" s="187" t="s">
        <v>136</v>
      </c>
      <c r="B230" s="51"/>
      <c r="C230" s="51"/>
      <c r="D230" s="51"/>
      <c r="E230" s="51" t="s">
        <v>163</v>
      </c>
      <c r="F230" s="133"/>
      <c r="G230" s="133"/>
      <c r="H230" s="205"/>
    </row>
    <row r="231" spans="1:8" ht="16.5" x14ac:dyDescent="0.3">
      <c r="A231" s="187" t="s">
        <v>96</v>
      </c>
      <c r="B231" s="51"/>
      <c r="C231" s="51"/>
      <c r="D231" s="51"/>
      <c r="E231" s="51" t="s">
        <v>163</v>
      </c>
      <c r="F231" s="133"/>
      <c r="G231" s="133"/>
      <c r="H231" s="205"/>
    </row>
    <row r="232" spans="1:8" ht="16.5" x14ac:dyDescent="0.3">
      <c r="A232" s="186" t="s">
        <v>70</v>
      </c>
      <c r="B232" s="51"/>
      <c r="C232" s="51"/>
      <c r="D232" s="51"/>
      <c r="E232" s="51" t="s">
        <v>163</v>
      </c>
      <c r="F232" s="133"/>
      <c r="G232" s="133"/>
      <c r="H232" s="205"/>
    </row>
    <row r="233" spans="1:8" ht="16.5" x14ac:dyDescent="0.3">
      <c r="A233" s="186" t="s">
        <v>71</v>
      </c>
      <c r="B233" s="51"/>
      <c r="C233" s="51"/>
      <c r="D233" s="51"/>
      <c r="E233" s="51" t="s">
        <v>163</v>
      </c>
      <c r="F233" s="133"/>
      <c r="G233" s="133"/>
      <c r="H233" s="205"/>
    </row>
    <row r="234" spans="1:8" ht="16.5" x14ac:dyDescent="0.3">
      <c r="A234" s="186" t="s">
        <v>125</v>
      </c>
      <c r="B234" s="51"/>
      <c r="C234" s="51"/>
      <c r="D234" s="51"/>
      <c r="E234" s="51" t="s">
        <v>163</v>
      </c>
      <c r="F234" s="133"/>
      <c r="G234" s="133"/>
      <c r="H234" s="205"/>
    </row>
    <row r="235" spans="1:8" ht="16.5" x14ac:dyDescent="0.3">
      <c r="A235" s="186" t="s">
        <v>74</v>
      </c>
      <c r="B235" s="51"/>
      <c r="C235" s="51"/>
      <c r="D235" s="51"/>
      <c r="E235" s="51" t="s">
        <v>163</v>
      </c>
      <c r="F235" s="133"/>
      <c r="G235" s="133"/>
      <c r="H235" s="205"/>
    </row>
    <row r="236" spans="1:8" ht="16.5" x14ac:dyDescent="0.3">
      <c r="A236" s="186" t="s">
        <v>97</v>
      </c>
      <c r="B236" s="51"/>
      <c r="C236" s="51"/>
      <c r="D236" s="51"/>
      <c r="E236" s="51" t="s">
        <v>163</v>
      </c>
      <c r="F236" s="133"/>
      <c r="G236" s="133"/>
      <c r="H236" s="205"/>
    </row>
    <row r="237" spans="1:8" ht="16.5" x14ac:dyDescent="0.3">
      <c r="A237" s="187" t="s">
        <v>75</v>
      </c>
      <c r="B237" s="51"/>
      <c r="C237" s="51"/>
      <c r="D237" s="51"/>
      <c r="E237" s="51" t="s">
        <v>163</v>
      </c>
      <c r="F237" s="133"/>
      <c r="G237" s="133"/>
      <c r="H237" s="205"/>
    </row>
    <row r="238" spans="1:8" ht="16.5" customHeight="1" x14ac:dyDescent="0.3">
      <c r="A238" s="186" t="s">
        <v>133</v>
      </c>
      <c r="B238" s="51"/>
      <c r="C238" s="51"/>
      <c r="D238" s="51"/>
      <c r="E238" s="51" t="s">
        <v>163</v>
      </c>
      <c r="F238" s="133"/>
      <c r="G238" s="133"/>
      <c r="H238" s="205"/>
    </row>
    <row r="239" spans="1:8" ht="16.5" customHeight="1" x14ac:dyDescent="0.3">
      <c r="A239" s="186" t="s">
        <v>76</v>
      </c>
      <c r="B239" s="51"/>
      <c r="C239" s="51"/>
      <c r="D239" s="51"/>
      <c r="E239" s="51" t="s">
        <v>163</v>
      </c>
      <c r="F239" s="133"/>
      <c r="G239" s="133"/>
      <c r="H239" s="205"/>
    </row>
    <row r="240" spans="1:8" ht="16.5" x14ac:dyDescent="0.3">
      <c r="A240" s="186" t="s">
        <v>77</v>
      </c>
      <c r="B240" s="51"/>
      <c r="C240" s="51"/>
      <c r="D240" s="51"/>
      <c r="E240" s="51" t="s">
        <v>163</v>
      </c>
      <c r="F240" s="133"/>
      <c r="G240" s="133"/>
      <c r="H240" s="205"/>
    </row>
    <row r="241" spans="1:8" ht="16.5" x14ac:dyDescent="0.3">
      <c r="A241" s="186" t="s">
        <v>78</v>
      </c>
      <c r="B241" s="51"/>
      <c r="C241" s="51"/>
      <c r="D241" s="51"/>
      <c r="E241" s="51" t="s">
        <v>163</v>
      </c>
      <c r="F241" s="133"/>
      <c r="G241" s="133"/>
      <c r="H241" s="201"/>
    </row>
    <row r="242" spans="1:8" ht="16.5" x14ac:dyDescent="0.3">
      <c r="A242" s="187" t="s">
        <v>79</v>
      </c>
      <c r="B242" s="51"/>
      <c r="C242" s="51"/>
      <c r="D242" s="51"/>
      <c r="E242" s="51" t="s">
        <v>163</v>
      </c>
      <c r="F242" s="133"/>
      <c r="G242" s="133"/>
      <c r="H242" s="205"/>
    </row>
    <row r="243" spans="1:8" x14ac:dyDescent="0.25">
      <c r="A243" s="3" t="s">
        <v>4</v>
      </c>
      <c r="B243" s="255"/>
      <c r="C243" s="255"/>
      <c r="D243" s="255"/>
      <c r="E243" s="255"/>
      <c r="F243" s="255"/>
      <c r="G243" s="255"/>
      <c r="H243" s="8">
        <f>SUM(B229:D242)</f>
        <v>0</v>
      </c>
    </row>
    <row r="244" spans="1:8" x14ac:dyDescent="0.25">
      <c r="A244" s="360" t="s">
        <v>5</v>
      </c>
      <c r="B244" s="45"/>
      <c r="C244" s="45"/>
      <c r="D244" s="45"/>
      <c r="E244" s="45"/>
      <c r="F244" s="45"/>
      <c r="G244" s="45"/>
      <c r="H244" s="81" t="e">
        <f>H243/(COUNT(B229:E242)*2)</f>
        <v>#DIV/0!</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359"/>
      <c r="F247" s="382" t="s">
        <v>146</v>
      </c>
      <c r="G247" s="382"/>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c r="E249" s="51" t="s">
        <v>163</v>
      </c>
      <c r="F249" s="133"/>
      <c r="G249" s="133"/>
      <c r="H249" s="137"/>
    </row>
    <row r="250" spans="1:8" ht="18" customHeight="1" x14ac:dyDescent="0.3">
      <c r="A250" s="67" t="s">
        <v>81</v>
      </c>
      <c r="B250" s="51"/>
      <c r="C250" s="51"/>
      <c r="D250" s="51"/>
      <c r="E250" s="51" t="s">
        <v>163</v>
      </c>
      <c r="F250" s="133"/>
      <c r="G250" s="133"/>
      <c r="H250" s="137"/>
    </row>
    <row r="251" spans="1:8" ht="15.75" customHeight="1" x14ac:dyDescent="0.3">
      <c r="A251" s="187" t="s">
        <v>82</v>
      </c>
      <c r="B251" s="51"/>
      <c r="C251" s="51"/>
      <c r="D251" s="51"/>
      <c r="E251" s="51" t="s">
        <v>163</v>
      </c>
      <c r="F251" s="133"/>
      <c r="G251" s="133"/>
      <c r="H251" s="137"/>
    </row>
    <row r="252" spans="1:8" ht="16.5" customHeight="1" x14ac:dyDescent="0.3">
      <c r="A252" s="67" t="s">
        <v>83</v>
      </c>
      <c r="B252" s="51"/>
      <c r="C252" s="51"/>
      <c r="D252" s="51"/>
      <c r="E252" s="51" t="s">
        <v>163</v>
      </c>
      <c r="F252" s="133"/>
      <c r="G252" s="133"/>
      <c r="H252" s="205"/>
    </row>
    <row r="253" spans="1:8" ht="16.5" customHeight="1" x14ac:dyDescent="0.3">
      <c r="A253" s="67" t="s">
        <v>84</v>
      </c>
      <c r="B253" s="51"/>
      <c r="C253" s="51"/>
      <c r="D253" s="51"/>
      <c r="E253" s="51" t="s">
        <v>163</v>
      </c>
      <c r="F253" s="133"/>
      <c r="G253" s="133"/>
      <c r="H253" s="205"/>
    </row>
    <row r="254" spans="1:8" ht="16.5" x14ac:dyDescent="0.3">
      <c r="A254" s="67" t="s">
        <v>98</v>
      </c>
      <c r="B254" s="51"/>
      <c r="C254" s="51"/>
      <c r="D254" s="51"/>
      <c r="E254" s="51" t="s">
        <v>163</v>
      </c>
      <c r="F254" s="133"/>
      <c r="G254" s="133"/>
      <c r="H254" s="205"/>
    </row>
    <row r="255" spans="1:8" ht="16.5" customHeight="1" x14ac:dyDescent="0.3">
      <c r="A255" s="67" t="s">
        <v>135</v>
      </c>
      <c r="B255" s="51"/>
      <c r="C255" s="51"/>
      <c r="D255" s="51"/>
      <c r="E255" s="51" t="s">
        <v>163</v>
      </c>
      <c r="F255" s="133"/>
      <c r="G255" s="133"/>
      <c r="H255" s="205"/>
    </row>
    <row r="256" spans="1:8" ht="16.5" x14ac:dyDescent="0.3">
      <c r="A256" s="67" t="s">
        <v>86</v>
      </c>
      <c r="B256" s="51"/>
      <c r="C256" s="51"/>
      <c r="D256" s="51"/>
      <c r="E256" s="51" t="s">
        <v>163</v>
      </c>
      <c r="F256" s="133"/>
      <c r="G256" s="133"/>
      <c r="H256" s="137"/>
    </row>
    <row r="257" spans="1:8" ht="16.5" x14ac:dyDescent="0.3">
      <c r="A257" s="187" t="s">
        <v>87</v>
      </c>
      <c r="B257" s="51"/>
      <c r="C257" s="51"/>
      <c r="D257" s="51"/>
      <c r="E257" s="51" t="s">
        <v>163</v>
      </c>
      <c r="F257" s="133"/>
      <c r="G257" s="133"/>
      <c r="H257" s="137"/>
    </row>
    <row r="258" spans="1:8" x14ac:dyDescent="0.25">
      <c r="A258" s="3" t="s">
        <v>4</v>
      </c>
      <c r="B258" s="255"/>
      <c r="C258" s="255"/>
      <c r="D258" s="255"/>
      <c r="E258" s="255"/>
      <c r="F258" s="255"/>
      <c r="G258" s="255"/>
      <c r="H258" s="8">
        <f>SUM(B249:D257)</f>
        <v>0</v>
      </c>
    </row>
    <row r="259" spans="1:8" x14ac:dyDescent="0.25">
      <c r="A259" s="360" t="s">
        <v>5</v>
      </c>
      <c r="B259" s="45"/>
      <c r="C259" s="45"/>
      <c r="D259" s="45"/>
      <c r="E259" s="45"/>
      <c r="F259" s="45"/>
      <c r="G259" s="45"/>
      <c r="H259" s="81" t="e">
        <f>H258/(COUNT(B249:E257)*2)</f>
        <v>#DIV/0!</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35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c r="E264" s="51" t="s">
        <v>163</v>
      </c>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c r="C267" s="51"/>
      <c r="D267" s="51"/>
      <c r="E267" s="51" t="s">
        <v>163</v>
      </c>
      <c r="F267" s="133"/>
      <c r="G267" s="133"/>
      <c r="H267" s="205"/>
    </row>
    <row r="268" spans="1:8" ht="16.5" x14ac:dyDescent="0.3">
      <c r="A268" s="186" t="s">
        <v>133</v>
      </c>
      <c r="B268" s="51"/>
      <c r="C268" s="51"/>
      <c r="D268" s="51"/>
      <c r="E268" s="51" t="s">
        <v>163</v>
      </c>
      <c r="F268" s="133"/>
      <c r="G268" s="133"/>
      <c r="H268" s="205"/>
    </row>
    <row r="269" spans="1:8" ht="16.5" x14ac:dyDescent="0.3">
      <c r="A269" s="186" t="s">
        <v>92</v>
      </c>
      <c r="B269" s="51"/>
      <c r="C269" s="51"/>
      <c r="D269" s="51"/>
      <c r="E269" s="51" t="s">
        <v>163</v>
      </c>
      <c r="F269" s="133"/>
      <c r="G269" s="133"/>
      <c r="H269" s="205"/>
    </row>
    <row r="270" spans="1:8" ht="27" x14ac:dyDescent="0.3">
      <c r="A270" s="194" t="s">
        <v>93</v>
      </c>
      <c r="B270" s="51"/>
      <c r="C270" s="51"/>
      <c r="D270" s="51"/>
      <c r="E270" s="51" t="s">
        <v>163</v>
      </c>
      <c r="F270" s="133"/>
      <c r="G270" s="133"/>
      <c r="H270" s="205"/>
    </row>
    <row r="271" spans="1:8" x14ac:dyDescent="0.25">
      <c r="A271" s="3" t="s">
        <v>4</v>
      </c>
      <c r="B271" s="255"/>
      <c r="C271" s="255"/>
      <c r="D271" s="255"/>
      <c r="E271" s="255"/>
      <c r="F271" s="255"/>
      <c r="G271" s="255"/>
      <c r="H271" s="8">
        <f>SUM(B264:D270)</f>
        <v>0</v>
      </c>
    </row>
    <row r="272" spans="1:8" x14ac:dyDescent="0.25">
      <c r="A272" s="360" t="s">
        <v>5</v>
      </c>
      <c r="B272" s="45"/>
      <c r="C272" s="45"/>
      <c r="D272" s="45"/>
      <c r="E272" s="45"/>
      <c r="F272" s="45"/>
      <c r="G272" s="45"/>
      <c r="H272" s="81" t="e">
        <f>H271/(COUNT(B264:E270)*2)</f>
        <v>#DIV/0!</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35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c r="E277" s="51" t="s">
        <v>163</v>
      </c>
      <c r="F277" s="133"/>
      <c r="G277" s="133"/>
      <c r="H277" s="205"/>
    </row>
    <row r="278" spans="1:8" ht="16.5" x14ac:dyDescent="0.3">
      <c r="A278" s="186" t="s">
        <v>134</v>
      </c>
      <c r="B278" s="51"/>
      <c r="C278" s="51"/>
      <c r="D278" s="51"/>
      <c r="E278" s="51" t="s">
        <v>163</v>
      </c>
      <c r="F278" s="133"/>
      <c r="G278" s="133"/>
      <c r="H278" s="205"/>
    </row>
    <row r="279" spans="1:8" x14ac:dyDescent="0.25">
      <c r="A279" s="3" t="s">
        <v>4</v>
      </c>
      <c r="B279" s="255"/>
      <c r="C279" s="255"/>
      <c r="D279" s="255"/>
      <c r="E279" s="255"/>
      <c r="F279" s="255"/>
      <c r="G279" s="255"/>
      <c r="H279" s="8">
        <f>SUM(B277:D278)</f>
        <v>0</v>
      </c>
    </row>
    <row r="280" spans="1:8" x14ac:dyDescent="0.25">
      <c r="A280" s="360" t="s">
        <v>5</v>
      </c>
      <c r="B280" s="45"/>
      <c r="C280" s="45"/>
      <c r="D280" s="45"/>
      <c r="E280" s="45"/>
      <c r="F280" s="45"/>
      <c r="G280" s="45"/>
      <c r="H280" s="81" t="e">
        <f>H279/(COUNT(B277:E278)*2)</f>
        <v>#DIV/0!</v>
      </c>
    </row>
    <row r="281" spans="1:8" x14ac:dyDescent="0.25">
      <c r="A281" s="1"/>
      <c r="B281" s="291"/>
      <c r="C281" s="291"/>
      <c r="D281" s="291"/>
      <c r="E281" s="291"/>
      <c r="F281" s="291"/>
      <c r="G281" s="291"/>
      <c r="H281" s="170"/>
    </row>
    <row r="282" spans="1:8" x14ac:dyDescent="0.25">
      <c r="A282" s="89" t="s">
        <v>99</v>
      </c>
      <c r="B282" s="361"/>
      <c r="C282" s="323"/>
      <c r="D282" s="362"/>
      <c r="E282" s="362"/>
      <c r="F282" s="362"/>
      <c r="G282" s="362"/>
      <c r="H282" s="183" t="e">
        <f>SUM(H279,H271,H258,H243)/(COUNT(B229:E242,B249:E257,B264:E270,B277:E278)*2)</f>
        <v>#DIV/0!</v>
      </c>
    </row>
    <row r="283" spans="1:8" x14ac:dyDescent="0.25">
      <c r="A283" s="85" t="s">
        <v>100</v>
      </c>
      <c r="B283" s="328"/>
      <c r="C283" s="289"/>
      <c r="D283" s="315"/>
      <c r="E283" s="289"/>
      <c r="F283" s="289"/>
      <c r="G283" s="289"/>
      <c r="H283" s="125">
        <v>0.02</v>
      </c>
    </row>
    <row r="284" spans="1:8" x14ac:dyDescent="0.25">
      <c r="A284" s="94" t="s">
        <v>102</v>
      </c>
      <c r="B284" s="290"/>
      <c r="C284" s="290"/>
      <c r="D284" s="290"/>
      <c r="E284" s="290"/>
      <c r="F284" s="290"/>
      <c r="G284" s="290"/>
      <c r="H284" s="185" t="e">
        <f>H282-H283</f>
        <v>#DIV/0!</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26" t="s">
        <v>1</v>
      </c>
      <c r="C288" s="427"/>
      <c r="D288" s="427"/>
      <c r="E288" s="428"/>
      <c r="F288" s="389" t="s">
        <v>146</v>
      </c>
      <c r="G288" s="390"/>
    </row>
    <row r="289" spans="1:8" ht="15" x14ac:dyDescent="0.25">
      <c r="A289" s="59"/>
      <c r="B289" s="97">
        <v>0</v>
      </c>
      <c r="C289" s="40">
        <v>1</v>
      </c>
      <c r="D289" s="38">
        <v>2</v>
      </c>
      <c r="E289" s="22" t="s">
        <v>2</v>
      </c>
      <c r="F289" s="22" t="s">
        <v>147</v>
      </c>
      <c r="G289" s="22" t="s">
        <v>145</v>
      </c>
      <c r="H289" s="23" t="s">
        <v>3</v>
      </c>
    </row>
    <row r="290" spans="1:8" ht="16.5" x14ac:dyDescent="0.3">
      <c r="A290" s="187" t="s">
        <v>50</v>
      </c>
      <c r="B290" s="51"/>
      <c r="C290" s="51"/>
      <c r="D290" s="51"/>
      <c r="E290" s="51" t="s">
        <v>163</v>
      </c>
      <c r="F290" s="133"/>
      <c r="G290" s="133"/>
      <c r="H290" s="137"/>
    </row>
    <row r="291" spans="1:8" ht="16.5" x14ac:dyDescent="0.3">
      <c r="A291" s="187" t="s">
        <v>51</v>
      </c>
      <c r="B291" s="51"/>
      <c r="C291" s="51"/>
      <c r="D291" s="51"/>
      <c r="E291" s="51" t="s">
        <v>163</v>
      </c>
      <c r="F291" s="133"/>
      <c r="G291" s="133"/>
      <c r="H291" s="137"/>
    </row>
    <row r="292" spans="1:8" ht="16.5" x14ac:dyDescent="0.3">
      <c r="A292" s="186" t="s">
        <v>52</v>
      </c>
      <c r="B292" s="51"/>
      <c r="C292" s="51"/>
      <c r="D292" s="51"/>
      <c r="E292" s="51" t="s">
        <v>163</v>
      </c>
      <c r="F292" s="133"/>
      <c r="G292" s="133"/>
      <c r="H292" s="205"/>
    </row>
    <row r="293" spans="1:8" ht="16.5" x14ac:dyDescent="0.3">
      <c r="A293" s="186" t="s">
        <v>138</v>
      </c>
      <c r="B293" s="51"/>
      <c r="C293" s="51"/>
      <c r="D293" s="51"/>
      <c r="E293" s="51" t="s">
        <v>163</v>
      </c>
      <c r="F293" s="133"/>
      <c r="G293" s="133"/>
      <c r="H293" s="205"/>
    </row>
    <row r="294" spans="1:8" ht="16.5" x14ac:dyDescent="0.3">
      <c r="A294" s="187" t="s">
        <v>53</v>
      </c>
      <c r="B294" s="51"/>
      <c r="C294" s="51"/>
      <c r="D294" s="51"/>
      <c r="E294" s="51" t="s">
        <v>163</v>
      </c>
      <c r="F294" s="133"/>
      <c r="G294" s="133"/>
      <c r="H294" s="137"/>
    </row>
    <row r="295" spans="1:8" ht="34.5" customHeight="1" x14ac:dyDescent="0.3">
      <c r="A295" s="188" t="s">
        <v>139</v>
      </c>
      <c r="B295" s="51"/>
      <c r="C295" s="51"/>
      <c r="D295" s="51"/>
      <c r="E295" s="51" t="s">
        <v>163</v>
      </c>
      <c r="F295" s="133"/>
      <c r="G295" s="133"/>
      <c r="H295" s="363"/>
    </row>
    <row r="296" spans="1:8" x14ac:dyDescent="0.25">
      <c r="A296" s="3" t="s">
        <v>4</v>
      </c>
      <c r="B296" s="44"/>
      <c r="C296" s="44"/>
      <c r="D296" s="44"/>
      <c r="E296" s="44"/>
      <c r="F296" s="44"/>
      <c r="G296" s="44"/>
      <c r="H296" s="8">
        <f>SUM(B290:D295)</f>
        <v>0</v>
      </c>
    </row>
    <row r="297" spans="1:8" x14ac:dyDescent="0.25">
      <c r="A297" s="391" t="s">
        <v>5</v>
      </c>
      <c r="B297" s="392"/>
      <c r="C297" s="392"/>
      <c r="D297" s="392"/>
      <c r="E297" s="392"/>
      <c r="F297" s="392"/>
      <c r="G297" s="393"/>
      <c r="H297" s="34" t="e">
        <f>H296/(COUNT(B290:E295)*2)</f>
        <v>#DIV/0!</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t="e">
        <f>SUM(H296)/(COUNT(B290:E295)*2)</f>
        <v>#DIV/0!</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t="e">
        <f>H299-H300</f>
        <v>#DIV/0!</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359"/>
      <c r="F306" s="376" t="s">
        <v>146</v>
      </c>
      <c r="G306" s="377"/>
    </row>
    <row r="307" spans="1:8" ht="15" x14ac:dyDescent="0.25">
      <c r="A307" s="59"/>
      <c r="B307" s="227">
        <v>0</v>
      </c>
      <c r="C307" s="228">
        <v>1</v>
      </c>
      <c r="D307" s="229">
        <v>2</v>
      </c>
      <c r="E307" s="358" t="s">
        <v>2</v>
      </c>
      <c r="F307" s="130" t="s">
        <v>147</v>
      </c>
      <c r="G307" s="130" t="s">
        <v>145</v>
      </c>
      <c r="H307" s="23" t="s">
        <v>3</v>
      </c>
    </row>
    <row r="308" spans="1:8" x14ac:dyDescent="0.25">
      <c r="A308" s="186" t="s">
        <v>231</v>
      </c>
      <c r="B308" s="231"/>
      <c r="C308" s="241"/>
      <c r="D308" s="241"/>
      <c r="E308" s="255" t="s">
        <v>163</v>
      </c>
      <c r="F308" s="354"/>
      <c r="G308" s="354"/>
      <c r="H308" s="201"/>
    </row>
    <row r="309" spans="1:8" x14ac:dyDescent="0.25">
      <c r="A309" s="186" t="s">
        <v>268</v>
      </c>
      <c r="B309" s="241"/>
      <c r="C309" s="241"/>
      <c r="D309" s="241"/>
      <c r="E309" s="255" t="s">
        <v>163</v>
      </c>
      <c r="F309" s="354"/>
      <c r="G309" s="354"/>
      <c r="H309" s="201"/>
    </row>
    <row r="310" spans="1:8" x14ac:dyDescent="0.25">
      <c r="A310" s="186" t="s">
        <v>233</v>
      </c>
      <c r="B310" s="241"/>
      <c r="C310" s="241"/>
      <c r="D310" s="241"/>
      <c r="E310" s="255" t="s">
        <v>163</v>
      </c>
      <c r="F310" s="354"/>
      <c r="G310" s="354"/>
      <c r="H310" s="201"/>
    </row>
    <row r="311" spans="1:8" ht="13.5" customHeight="1" x14ac:dyDescent="0.25">
      <c r="A311" s="186" t="s">
        <v>234</v>
      </c>
      <c r="B311" s="231"/>
      <c r="C311" s="241"/>
      <c r="D311" s="241"/>
      <c r="E311" s="255" t="s">
        <v>163</v>
      </c>
      <c r="F311" s="354"/>
      <c r="G311" s="354"/>
      <c r="H311" s="201"/>
    </row>
    <row r="312" spans="1:8" x14ac:dyDescent="0.25">
      <c r="A312" s="186" t="s">
        <v>235</v>
      </c>
      <c r="B312" s="231"/>
      <c r="C312" s="241"/>
      <c r="D312" s="241"/>
      <c r="E312" s="255" t="s">
        <v>163</v>
      </c>
      <c r="F312" s="354"/>
      <c r="G312" s="354"/>
      <c r="H312" s="137"/>
    </row>
    <row r="313" spans="1:8" x14ac:dyDescent="0.25">
      <c r="A313" s="186" t="s">
        <v>265</v>
      </c>
      <c r="B313" s="231"/>
      <c r="C313" s="241"/>
      <c r="D313" s="241"/>
      <c r="E313" s="255" t="s">
        <v>163</v>
      </c>
      <c r="F313" s="354"/>
      <c r="G313" s="354"/>
      <c r="H313" s="137"/>
    </row>
    <row r="314" spans="1:8" x14ac:dyDescent="0.25">
      <c r="A314" s="215" t="s">
        <v>203</v>
      </c>
      <c r="B314" s="231"/>
      <c r="C314" s="241"/>
      <c r="D314" s="241"/>
      <c r="E314" s="255" t="s">
        <v>163</v>
      </c>
      <c r="F314" s="354"/>
      <c r="G314" s="354"/>
      <c r="H314" s="137"/>
    </row>
    <row r="315" spans="1:8" ht="13.5" customHeight="1" x14ac:dyDescent="0.25">
      <c r="A315" s="188" t="s">
        <v>204</v>
      </c>
      <c r="B315" s="241"/>
      <c r="C315" s="241"/>
      <c r="D315" s="241"/>
      <c r="E315" s="255" t="s">
        <v>163</v>
      </c>
      <c r="F315" s="354"/>
      <c r="G315" s="354"/>
      <c r="H315" s="137"/>
    </row>
    <row r="316" spans="1:8" ht="16.5" x14ac:dyDescent="0.3">
      <c r="A316" s="186" t="s">
        <v>230</v>
      </c>
      <c r="B316" s="51"/>
      <c r="C316" s="241"/>
      <c r="D316" s="51"/>
      <c r="E316" s="255" t="s">
        <v>163</v>
      </c>
      <c r="F316" s="133"/>
      <c r="G316" s="341"/>
      <c r="H316" s="137"/>
    </row>
    <row r="317" spans="1:8" ht="16.5" customHeight="1" x14ac:dyDescent="0.3">
      <c r="A317" s="215" t="s">
        <v>205</v>
      </c>
      <c r="B317" s="51"/>
      <c r="C317" s="241"/>
      <c r="D317" s="51"/>
      <c r="E317" s="255" t="s">
        <v>163</v>
      </c>
      <c r="F317" s="133"/>
      <c r="G317" s="341"/>
      <c r="H317" s="201"/>
    </row>
    <row r="318" spans="1:8" ht="16.5" x14ac:dyDescent="0.3">
      <c r="A318" s="232" t="s">
        <v>206</v>
      </c>
      <c r="B318" s="51"/>
      <c r="C318" s="241"/>
      <c r="D318" s="51"/>
      <c r="E318" s="255" t="s">
        <v>163</v>
      </c>
      <c r="F318" s="133"/>
      <c r="G318" s="133"/>
      <c r="H318" s="137"/>
    </row>
    <row r="319" spans="1:8" x14ac:dyDescent="0.25">
      <c r="A319" s="3" t="s">
        <v>4</v>
      </c>
      <c r="B319" s="255"/>
      <c r="C319" s="255"/>
      <c r="D319" s="255"/>
      <c r="E319" s="255"/>
      <c r="F319" s="255"/>
      <c r="G319" s="255"/>
      <c r="H319" s="8">
        <f>SUM(B308:D318)</f>
        <v>0</v>
      </c>
    </row>
    <row r="320" spans="1:8" x14ac:dyDescent="0.25">
      <c r="A320" s="74" t="s">
        <v>5</v>
      </c>
      <c r="B320" s="288"/>
      <c r="C320" s="288"/>
      <c r="D320" s="288"/>
      <c r="E320" s="288"/>
      <c r="F320" s="288"/>
      <c r="G320" s="288"/>
      <c r="H320" s="239" t="e">
        <f>H319/(COUNT(B308:E318)*2)</f>
        <v>#DIV/0!</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82" t="s">
        <v>146</v>
      </c>
      <c r="G324" s="382"/>
    </row>
    <row r="325" spans="1:8" ht="15" x14ac:dyDescent="0.25">
      <c r="A325" s="59"/>
      <c r="B325" s="227">
        <v>0</v>
      </c>
      <c r="C325" s="228">
        <v>1</v>
      </c>
      <c r="D325" s="229">
        <v>2</v>
      </c>
      <c r="E325" s="358" t="s">
        <v>2</v>
      </c>
      <c r="F325" s="130" t="s">
        <v>147</v>
      </c>
      <c r="G325" s="130" t="s">
        <v>302</v>
      </c>
      <c r="H325" s="23" t="s">
        <v>3</v>
      </c>
    </row>
    <row r="326" spans="1:8" ht="13.5" customHeight="1" x14ac:dyDescent="0.25">
      <c r="A326" s="186" t="s">
        <v>237</v>
      </c>
      <c r="B326" s="231"/>
      <c r="C326" s="241"/>
      <c r="D326" s="241"/>
      <c r="E326" s="255" t="s">
        <v>163</v>
      </c>
      <c r="F326" s="354"/>
      <c r="G326" s="354"/>
      <c r="H326" s="137"/>
    </row>
    <row r="327" spans="1:8" x14ac:dyDescent="0.25">
      <c r="A327" s="186" t="s">
        <v>238</v>
      </c>
      <c r="B327" s="231"/>
      <c r="C327" s="241"/>
      <c r="D327" s="241"/>
      <c r="E327" s="255" t="s">
        <v>163</v>
      </c>
      <c r="F327" s="354"/>
      <c r="G327" s="354"/>
      <c r="H327" s="137"/>
    </row>
    <row r="328" spans="1:8" x14ac:dyDescent="0.25">
      <c r="A328" s="186" t="s">
        <v>239</v>
      </c>
      <c r="B328" s="231"/>
      <c r="C328" s="241"/>
      <c r="D328" s="241"/>
      <c r="E328" s="255" t="s">
        <v>163</v>
      </c>
      <c r="F328" s="354"/>
      <c r="G328" s="354"/>
      <c r="H328" s="137"/>
    </row>
    <row r="329" spans="1:8" ht="13.5" customHeight="1" x14ac:dyDescent="0.25">
      <c r="A329" s="186" t="s">
        <v>269</v>
      </c>
      <c r="B329" s="231"/>
      <c r="C329" s="241"/>
      <c r="D329" s="241"/>
      <c r="E329" s="255" t="s">
        <v>163</v>
      </c>
      <c r="F329" s="354"/>
      <c r="G329" s="354"/>
      <c r="H329" s="137"/>
    </row>
    <row r="330" spans="1:8" ht="13.5" customHeight="1" x14ac:dyDescent="0.25">
      <c r="A330" s="215" t="s">
        <v>203</v>
      </c>
      <c r="B330" s="231"/>
      <c r="C330" s="241"/>
      <c r="D330" s="241"/>
      <c r="E330" s="255" t="s">
        <v>163</v>
      </c>
      <c r="F330" s="354"/>
      <c r="G330" s="354"/>
      <c r="H330" s="272"/>
    </row>
    <row r="331" spans="1:8" ht="13.5" customHeight="1" x14ac:dyDescent="0.25">
      <c r="A331" s="188" t="s">
        <v>241</v>
      </c>
      <c r="B331" s="241"/>
      <c r="C331" s="241"/>
      <c r="D331" s="241"/>
      <c r="E331" s="255" t="s">
        <v>163</v>
      </c>
      <c r="F331" s="354"/>
      <c r="G331" s="354"/>
      <c r="H331" s="205"/>
    </row>
    <row r="332" spans="1:8" ht="15" customHeight="1" x14ac:dyDescent="0.3">
      <c r="A332" s="187" t="s">
        <v>242</v>
      </c>
      <c r="B332" s="51"/>
      <c r="C332" s="241"/>
      <c r="D332" s="51"/>
      <c r="E332" s="255" t="s">
        <v>163</v>
      </c>
      <c r="F332" s="133"/>
      <c r="G332" s="133"/>
      <c r="H332" s="205"/>
    </row>
    <row r="333" spans="1:8" ht="16.5" x14ac:dyDescent="0.3">
      <c r="A333" s="186" t="s">
        <v>244</v>
      </c>
      <c r="B333" s="51"/>
      <c r="C333" s="241"/>
      <c r="D333" s="51"/>
      <c r="E333" s="255" t="s">
        <v>163</v>
      </c>
      <c r="F333" s="133"/>
      <c r="G333" s="133"/>
      <c r="H333" s="205"/>
    </row>
    <row r="334" spans="1:8" ht="16.5" x14ac:dyDescent="0.3">
      <c r="A334" s="186" t="s">
        <v>263</v>
      </c>
      <c r="B334" s="51"/>
      <c r="C334" s="241"/>
      <c r="D334" s="51"/>
      <c r="E334" s="255" t="s">
        <v>163</v>
      </c>
      <c r="F334" s="133"/>
      <c r="G334" s="133"/>
      <c r="H334" s="205"/>
    </row>
    <row r="335" spans="1:8" ht="16.5" x14ac:dyDescent="0.3">
      <c r="A335" s="215" t="s">
        <v>266</v>
      </c>
      <c r="B335" s="306"/>
      <c r="C335" s="241"/>
      <c r="D335" s="51"/>
      <c r="E335" s="255" t="s">
        <v>163</v>
      </c>
      <c r="F335" s="133"/>
      <c r="G335" s="133"/>
      <c r="H335" s="205"/>
    </row>
    <row r="336" spans="1:8" ht="16.5" x14ac:dyDescent="0.3">
      <c r="A336" s="215" t="s">
        <v>245</v>
      </c>
      <c r="B336" s="51"/>
      <c r="C336" s="241"/>
      <c r="D336" s="51"/>
      <c r="E336" s="255" t="s">
        <v>163</v>
      </c>
      <c r="F336" s="133"/>
      <c r="G336" s="133"/>
      <c r="H336" s="205"/>
    </row>
    <row r="337" spans="1:8" ht="16.5" x14ac:dyDescent="0.3">
      <c r="A337" s="233" t="s">
        <v>251</v>
      </c>
      <c r="B337" s="51"/>
      <c r="C337" s="241"/>
      <c r="D337" s="51"/>
      <c r="E337" s="255" t="s">
        <v>163</v>
      </c>
      <c r="F337" s="133"/>
      <c r="G337" s="133"/>
      <c r="H337" s="205"/>
    </row>
    <row r="338" spans="1:8" ht="16.5" x14ac:dyDescent="0.3">
      <c r="A338" s="232" t="s">
        <v>206</v>
      </c>
      <c r="B338" s="51"/>
      <c r="C338" s="241"/>
      <c r="D338" s="51"/>
      <c r="E338" s="255" t="s">
        <v>163</v>
      </c>
      <c r="F338" s="133"/>
      <c r="G338" s="133"/>
      <c r="H338" s="205"/>
    </row>
    <row r="339" spans="1:8" x14ac:dyDescent="0.25">
      <c r="A339" s="3" t="s">
        <v>4</v>
      </c>
      <c r="B339" s="255"/>
      <c r="C339" s="255"/>
      <c r="D339" s="255"/>
      <c r="E339" s="255"/>
      <c r="F339" s="255"/>
      <c r="G339" s="255"/>
      <c r="H339" s="8">
        <f>SUM(B326:D338)</f>
        <v>0</v>
      </c>
    </row>
    <row r="340" spans="1:8" x14ac:dyDescent="0.25">
      <c r="A340" s="360" t="s">
        <v>5</v>
      </c>
      <c r="B340" s="45"/>
      <c r="C340" s="45"/>
      <c r="D340" s="45"/>
      <c r="E340" s="45"/>
      <c r="F340" s="45"/>
      <c r="G340" s="45"/>
      <c r="H340" s="81" t="e">
        <f>H339/(COUNT(B326:E338)*2)</f>
        <v>#DIV/0!</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82" t="s">
        <v>146</v>
      </c>
      <c r="G344" s="382"/>
    </row>
    <row r="345" spans="1:8" ht="15" x14ac:dyDescent="0.25">
      <c r="A345" s="59"/>
      <c r="B345" s="227">
        <v>0</v>
      </c>
      <c r="C345" s="228">
        <v>1</v>
      </c>
      <c r="D345" s="229">
        <v>2</v>
      </c>
      <c r="E345" s="358" t="s">
        <v>2</v>
      </c>
      <c r="F345" s="130" t="s">
        <v>147</v>
      </c>
      <c r="G345" s="130" t="s">
        <v>145</v>
      </c>
      <c r="H345" s="23" t="s">
        <v>3</v>
      </c>
    </row>
    <row r="346" spans="1:8" x14ac:dyDescent="0.25">
      <c r="A346" s="186" t="s">
        <v>247</v>
      </c>
      <c r="B346" s="241"/>
      <c r="C346" s="241"/>
      <c r="D346" s="241"/>
      <c r="E346" s="255" t="s">
        <v>163</v>
      </c>
      <c r="F346" s="354"/>
      <c r="G346" s="354"/>
      <c r="H346" s="205"/>
    </row>
    <row r="347" spans="1:8" x14ac:dyDescent="0.25">
      <c r="A347" s="186" t="s">
        <v>248</v>
      </c>
      <c r="B347" s="231"/>
      <c r="C347" s="241"/>
      <c r="D347" s="241"/>
      <c r="E347" s="255" t="s">
        <v>163</v>
      </c>
      <c r="F347" s="354"/>
      <c r="G347" s="354"/>
      <c r="H347" s="205"/>
    </row>
    <row r="348" spans="1:8" x14ac:dyDescent="0.25">
      <c r="A348" s="187" t="s">
        <v>249</v>
      </c>
      <c r="B348" s="231"/>
      <c r="C348" s="241"/>
      <c r="D348" s="241"/>
      <c r="E348" s="255" t="s">
        <v>163</v>
      </c>
      <c r="F348" s="354"/>
      <c r="G348" s="354"/>
      <c r="H348" s="205"/>
    </row>
    <row r="349" spans="1:8" x14ac:dyDescent="0.25">
      <c r="A349" s="187" t="s">
        <v>264</v>
      </c>
      <c r="B349" s="241"/>
      <c r="C349" s="241"/>
      <c r="D349" s="241"/>
      <c r="E349" s="255" t="s">
        <v>163</v>
      </c>
      <c r="F349" s="354"/>
      <c r="G349" s="354"/>
      <c r="H349" s="205"/>
    </row>
    <row r="350" spans="1:8" x14ac:dyDescent="0.25">
      <c r="A350" s="186" t="s">
        <v>243</v>
      </c>
      <c r="B350" s="231"/>
      <c r="C350" s="241"/>
      <c r="D350" s="241"/>
      <c r="E350" s="255" t="s">
        <v>163</v>
      </c>
      <c r="F350" s="354"/>
      <c r="G350" s="354"/>
      <c r="H350" s="205"/>
    </row>
    <row r="351" spans="1:8" x14ac:dyDescent="0.25">
      <c r="A351" s="3" t="s">
        <v>4</v>
      </c>
      <c r="B351" s="255"/>
      <c r="C351" s="255"/>
      <c r="D351" s="255"/>
      <c r="E351" s="255"/>
      <c r="F351" s="255"/>
      <c r="G351" s="255"/>
      <c r="H351" s="8">
        <f>SUM(B346:D350)</f>
        <v>0</v>
      </c>
    </row>
    <row r="352" spans="1:8" x14ac:dyDescent="0.25">
      <c r="A352" s="360" t="s">
        <v>5</v>
      </c>
      <c r="B352" s="45"/>
      <c r="C352" s="45"/>
      <c r="D352" s="45"/>
      <c r="E352" s="45"/>
      <c r="F352" s="45"/>
      <c r="G352" s="45"/>
      <c r="H352" s="81" t="e">
        <f>H351/(COUNT(B346:E350)*2)</f>
        <v>#DIV/0!</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359"/>
      <c r="F355" s="376" t="s">
        <v>146</v>
      </c>
      <c r="G355" s="377"/>
    </row>
    <row r="356" spans="1:8" ht="15" x14ac:dyDescent="0.25">
      <c r="A356" s="59"/>
      <c r="B356" s="227">
        <v>0</v>
      </c>
      <c r="C356" s="228">
        <v>1</v>
      </c>
      <c r="D356" s="229">
        <v>2</v>
      </c>
      <c r="E356" s="358" t="s">
        <v>2</v>
      </c>
      <c r="F356" s="130" t="s">
        <v>147</v>
      </c>
      <c r="G356" s="130" t="s">
        <v>145</v>
      </c>
      <c r="H356" s="23" t="s">
        <v>3</v>
      </c>
    </row>
    <row r="357" spans="1:8" x14ac:dyDescent="0.25">
      <c r="A357" s="187" t="s">
        <v>252</v>
      </c>
      <c r="B357" s="231"/>
      <c r="C357" s="241"/>
      <c r="D357" s="241"/>
      <c r="E357" s="255" t="s">
        <v>163</v>
      </c>
      <c r="F357" s="354"/>
      <c r="G357" s="354"/>
      <c r="H357" s="137"/>
    </row>
    <row r="358" spans="1:8" x14ac:dyDescent="0.25">
      <c r="A358" s="186" t="s">
        <v>253</v>
      </c>
      <c r="B358" s="231"/>
      <c r="C358" s="241"/>
      <c r="D358" s="241"/>
      <c r="E358" s="255" t="s">
        <v>163</v>
      </c>
      <c r="F358" s="354"/>
      <c r="G358" s="354"/>
      <c r="H358" s="205"/>
    </row>
    <row r="359" spans="1:8" x14ac:dyDescent="0.25">
      <c r="A359" s="186" t="s">
        <v>254</v>
      </c>
      <c r="B359" s="231"/>
      <c r="C359" s="241"/>
      <c r="D359" s="241"/>
      <c r="E359" s="255" t="s">
        <v>163</v>
      </c>
      <c r="F359" s="354"/>
      <c r="G359" s="354"/>
      <c r="H359" s="205"/>
    </row>
    <row r="360" spans="1:8" x14ac:dyDescent="0.25">
      <c r="A360" s="186" t="s">
        <v>255</v>
      </c>
      <c r="B360" s="231"/>
      <c r="C360" s="241"/>
      <c r="D360" s="241"/>
      <c r="E360" s="255" t="s">
        <v>163</v>
      </c>
      <c r="F360" s="354"/>
      <c r="G360" s="354"/>
      <c r="H360" s="137"/>
    </row>
    <row r="361" spans="1:8" ht="18" customHeight="1" x14ac:dyDescent="0.25">
      <c r="A361" s="187" t="s">
        <v>229</v>
      </c>
      <c r="B361" s="231"/>
      <c r="C361" s="241"/>
      <c r="D361" s="241"/>
      <c r="E361" s="255" t="s">
        <v>163</v>
      </c>
      <c r="F361" s="354"/>
      <c r="G361" s="354"/>
      <c r="H361" s="137"/>
    </row>
    <row r="362" spans="1:8" ht="16.5" customHeight="1" x14ac:dyDescent="0.25">
      <c r="A362" s="186" t="s">
        <v>256</v>
      </c>
      <c r="B362" s="231"/>
      <c r="C362" s="241"/>
      <c r="D362" s="241"/>
      <c r="E362" s="255" t="s">
        <v>163</v>
      </c>
      <c r="F362" s="354"/>
      <c r="G362" s="354"/>
      <c r="H362" s="205"/>
    </row>
    <row r="363" spans="1:8" x14ac:dyDescent="0.25">
      <c r="A363" s="187" t="s">
        <v>258</v>
      </c>
      <c r="B363" s="231"/>
      <c r="C363" s="241"/>
      <c r="D363" s="241"/>
      <c r="E363" s="255" t="s">
        <v>163</v>
      </c>
      <c r="F363" s="354"/>
      <c r="G363" s="354"/>
      <c r="H363" s="205"/>
    </row>
    <row r="364" spans="1:8" x14ac:dyDescent="0.25">
      <c r="A364" s="186" t="s">
        <v>259</v>
      </c>
      <c r="B364" s="231"/>
      <c r="C364" s="241"/>
      <c r="D364" s="241"/>
      <c r="E364" s="255" t="s">
        <v>163</v>
      </c>
      <c r="F364" s="354"/>
      <c r="G364" s="354"/>
      <c r="H364" s="137"/>
    </row>
    <row r="365" spans="1:8" x14ac:dyDescent="0.25">
      <c r="A365" s="186" t="s">
        <v>207</v>
      </c>
      <c r="B365" s="231"/>
      <c r="C365" s="241"/>
      <c r="D365" s="241"/>
      <c r="E365" s="255" t="s">
        <v>163</v>
      </c>
      <c r="F365" s="354"/>
      <c r="G365" s="354"/>
      <c r="H365" s="137"/>
    </row>
    <row r="366" spans="1:8" x14ac:dyDescent="0.25">
      <c r="A366" s="186" t="s">
        <v>260</v>
      </c>
      <c r="B366" s="231"/>
      <c r="C366" s="241"/>
      <c r="D366" s="241"/>
      <c r="E366" s="255" t="s">
        <v>163</v>
      </c>
      <c r="F366" s="354"/>
      <c r="G366" s="354"/>
      <c r="H366" s="363"/>
    </row>
    <row r="367" spans="1:8" x14ac:dyDescent="0.25">
      <c r="A367" s="186" t="s">
        <v>261</v>
      </c>
      <c r="B367" s="231"/>
      <c r="C367" s="241"/>
      <c r="D367" s="241"/>
      <c r="E367" s="255" t="s">
        <v>163</v>
      </c>
      <c r="F367" s="354"/>
      <c r="G367" s="354"/>
      <c r="H367" s="201"/>
    </row>
    <row r="368" spans="1:8" x14ac:dyDescent="0.25">
      <c r="A368" s="186" t="s">
        <v>300</v>
      </c>
      <c r="B368" s="231"/>
      <c r="C368" s="241"/>
      <c r="D368" s="241"/>
      <c r="E368" s="255" t="s">
        <v>163</v>
      </c>
      <c r="F368" s="354"/>
      <c r="G368" s="354"/>
      <c r="H368" s="201"/>
    </row>
    <row r="369" spans="1:8" x14ac:dyDescent="0.25">
      <c r="A369" s="187" t="s">
        <v>257</v>
      </c>
      <c r="B369" s="231"/>
      <c r="C369" s="241"/>
      <c r="D369" s="241"/>
      <c r="E369" s="255" t="s">
        <v>163</v>
      </c>
      <c r="F369" s="354"/>
      <c r="G369" s="354"/>
      <c r="H369" s="201"/>
    </row>
    <row r="370" spans="1:8" x14ac:dyDescent="0.25">
      <c r="A370" s="3" t="s">
        <v>4</v>
      </c>
      <c r="B370" s="255"/>
      <c r="C370" s="255"/>
      <c r="D370" s="255"/>
      <c r="E370" s="255"/>
      <c r="F370" s="255"/>
      <c r="G370" s="255"/>
      <c r="H370" s="8">
        <f>SUM(B357:D369)</f>
        <v>0</v>
      </c>
    </row>
    <row r="371" spans="1:8" x14ac:dyDescent="0.25">
      <c r="A371" s="360" t="s">
        <v>5</v>
      </c>
      <c r="B371" s="45"/>
      <c r="C371" s="45"/>
      <c r="D371" s="45"/>
      <c r="E371" s="45"/>
      <c r="F371" s="45"/>
      <c r="G371" s="45"/>
      <c r="H371" s="81" t="e">
        <f>H370/(COUNT(B357:E369)*2)</f>
        <v>#DIV/0!</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412"/>
      <c r="C374" s="413"/>
      <c r="D374" s="413"/>
      <c r="E374" s="413"/>
      <c r="F374" s="413"/>
      <c r="G374" s="414"/>
      <c r="H374" s="184" t="e">
        <f>SUM(H370,H351,H339,H319)/(COUNT(B308:E318,B326:E338,B346:E350,B357:E369)*2)</f>
        <v>#DIV/0!</v>
      </c>
    </row>
    <row r="375" spans="1:8" x14ac:dyDescent="0.25">
      <c r="A375" s="85" t="s">
        <v>100</v>
      </c>
      <c r="B375" s="328"/>
      <c r="C375" s="289"/>
      <c r="D375" s="315"/>
      <c r="E375" s="289"/>
      <c r="F375" s="289"/>
      <c r="G375" s="289"/>
      <c r="H375" s="125">
        <v>0.01</v>
      </c>
    </row>
    <row r="376" spans="1:8" x14ac:dyDescent="0.25">
      <c r="A376" s="94" t="s">
        <v>102</v>
      </c>
      <c r="B376" s="290"/>
      <c r="C376" s="290"/>
      <c r="D376" s="290"/>
      <c r="E376" s="290"/>
      <c r="F376" s="290"/>
      <c r="G376" s="290"/>
      <c r="H376" s="185" t="e">
        <f>H374-H375</f>
        <v>#DIV/0!</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t="e">
        <f>SUM(H78,H89,H106,H115,H123,H131,H139,H148,H158,H183,H195,H207,H216,H243,H258,H271,H279,H296,H319,H339,H351,H370)/(COUNT(B74:E77,B83:E88,B96:E105,B112:E114,B121:E122,B129:E130,B137:E138,B144:E147,B154:E157,B172:E182,B189:E194,B201:E206,B214:E215,B229:E242,B249:E257,B264:E270,B277:E278,B290:E295,B308:E318,B326:E338,B346:E350,B357:E369)*2)</f>
        <v>#DIV/0!</v>
      </c>
    </row>
    <row r="380" spans="1:8" x14ac:dyDescent="0.25">
      <c r="A380" s="103" t="s">
        <v>129</v>
      </c>
      <c r="B380" s="329"/>
      <c r="C380" s="295"/>
      <c r="D380" s="295"/>
      <c r="E380" s="295"/>
      <c r="F380" s="295"/>
      <c r="G380" s="295"/>
      <c r="H380" s="126">
        <v>0</v>
      </c>
    </row>
    <row r="381" spans="1:8" x14ac:dyDescent="0.25">
      <c r="A381" s="103" t="s">
        <v>102</v>
      </c>
      <c r="B381" s="330"/>
      <c r="C381" s="296"/>
      <c r="D381" s="296"/>
      <c r="E381" s="296"/>
      <c r="F381" s="296"/>
      <c r="G381" s="296"/>
      <c r="H381" s="126" t="e">
        <f>H379-H380</f>
        <v>#DIV/0!</v>
      </c>
    </row>
    <row r="382" spans="1:8" ht="17.25" x14ac:dyDescent="0.25">
      <c r="A382" s="173"/>
      <c r="B382" s="250"/>
      <c r="C382" s="324"/>
      <c r="D382" s="250"/>
      <c r="E382" s="250"/>
      <c r="F382" s="250"/>
      <c r="G382" s="250"/>
      <c r="H382" s="37"/>
    </row>
    <row r="383" spans="1:8" ht="17.25" x14ac:dyDescent="0.25">
      <c r="A383" s="172"/>
      <c r="B383" s="250"/>
      <c r="C383" s="250"/>
      <c r="D383" s="250"/>
      <c r="E383" s="415" t="s">
        <v>103</v>
      </c>
      <c r="F383" s="416"/>
      <c r="G383" s="416"/>
      <c r="H383" s="417"/>
    </row>
    <row r="384" spans="1:8" x14ac:dyDescent="0.25">
      <c r="A384" s="418" t="s">
        <v>140</v>
      </c>
      <c r="B384" s="250"/>
      <c r="C384" s="250"/>
      <c r="D384" s="250"/>
      <c r="E384" s="297" t="s">
        <v>104</v>
      </c>
      <c r="F384" s="297"/>
      <c r="G384" s="297"/>
      <c r="H384" s="179" t="s">
        <v>105</v>
      </c>
    </row>
    <row r="385" spans="1:8" x14ac:dyDescent="0.25">
      <c r="A385" s="418"/>
      <c r="B385" s="250"/>
      <c r="C385" s="250"/>
      <c r="D385" s="250"/>
      <c r="E385" s="298" t="s">
        <v>106</v>
      </c>
      <c r="F385" s="298"/>
      <c r="G385" s="298"/>
      <c r="H385" s="181" t="s">
        <v>107</v>
      </c>
    </row>
    <row r="386" spans="1:8" x14ac:dyDescent="0.25">
      <c r="A386" s="41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419" t="s">
        <v>110</v>
      </c>
      <c r="B389" s="420"/>
      <c r="C389" s="420"/>
      <c r="D389" s="420"/>
      <c r="E389" s="420"/>
      <c r="F389" s="420"/>
      <c r="G389" s="420"/>
      <c r="H389" s="420"/>
    </row>
    <row r="391" spans="1:8" ht="15" x14ac:dyDescent="0.25">
      <c r="A391" s="397" t="s">
        <v>111</v>
      </c>
      <c r="B391" s="398"/>
      <c r="C391" s="398"/>
      <c r="D391" s="398"/>
      <c r="E391" s="398"/>
      <c r="F391" s="398"/>
      <c r="G391" s="398"/>
      <c r="H391" s="399"/>
    </row>
    <row r="392" spans="1:8" ht="17.25" x14ac:dyDescent="0.25">
      <c r="A392" s="394" t="s">
        <v>112</v>
      </c>
      <c r="B392" s="395"/>
      <c r="C392" s="395"/>
      <c r="D392" s="395"/>
      <c r="E392" s="395"/>
      <c r="F392" s="395"/>
      <c r="G392" s="395"/>
      <c r="H392" s="396"/>
    </row>
    <row r="393" spans="1:8" x14ac:dyDescent="0.25">
      <c r="A393" s="1"/>
      <c r="B393" s="299"/>
      <c r="C393" s="325"/>
      <c r="D393" s="299"/>
      <c r="E393" s="299"/>
      <c r="F393" s="299"/>
      <c r="G393" s="299"/>
      <c r="H393" s="182"/>
    </row>
    <row r="394" spans="1:8" ht="15" x14ac:dyDescent="0.25">
      <c r="A394" s="397" t="s">
        <v>113</v>
      </c>
      <c r="B394" s="398"/>
      <c r="C394" s="398"/>
      <c r="D394" s="398"/>
      <c r="E394" s="398"/>
      <c r="F394" s="398"/>
      <c r="G394" s="398"/>
      <c r="H394" s="399"/>
    </row>
    <row r="395" spans="1:8" ht="17.25" x14ac:dyDescent="0.25">
      <c r="A395" s="394" t="s">
        <v>11</v>
      </c>
      <c r="B395" s="395"/>
      <c r="C395" s="395"/>
      <c r="D395" s="395"/>
      <c r="E395" s="395"/>
      <c r="F395" s="395"/>
      <c r="G395" s="395"/>
      <c r="H395" s="396"/>
    </row>
    <row r="396" spans="1:8" ht="17.25" x14ac:dyDescent="0.25">
      <c r="A396" s="36"/>
      <c r="B396" s="300"/>
      <c r="C396" s="300"/>
      <c r="D396" s="300"/>
      <c r="E396" s="300"/>
      <c r="F396" s="300"/>
      <c r="G396" s="300"/>
      <c r="H396" s="4"/>
    </row>
    <row r="397" spans="1:8" ht="15" x14ac:dyDescent="0.25">
      <c r="A397" s="406" t="s">
        <v>114</v>
      </c>
      <c r="B397" s="407"/>
      <c r="C397" s="407"/>
      <c r="D397" s="407"/>
      <c r="E397" s="407"/>
      <c r="F397" s="407"/>
      <c r="G397" s="407"/>
      <c r="H397" s="408"/>
    </row>
    <row r="398" spans="1:8" ht="17.25" x14ac:dyDescent="0.25">
      <c r="A398" s="409" t="s">
        <v>10</v>
      </c>
      <c r="B398" s="410"/>
      <c r="C398" s="410"/>
      <c r="D398" s="410"/>
      <c r="E398" s="410"/>
      <c r="F398" s="410"/>
      <c r="G398" s="410"/>
      <c r="H398" s="411"/>
    </row>
    <row r="399" spans="1:8" ht="17.25" x14ac:dyDescent="0.25">
      <c r="A399" s="36"/>
      <c r="B399" s="300"/>
      <c r="C399" s="300"/>
      <c r="D399" s="300"/>
      <c r="E399" s="300"/>
      <c r="F399" s="300"/>
      <c r="G399" s="300"/>
      <c r="H399" s="4"/>
    </row>
    <row r="400" spans="1:8" ht="15" x14ac:dyDescent="0.25">
      <c r="A400" s="397" t="s">
        <v>115</v>
      </c>
      <c r="B400" s="398"/>
      <c r="C400" s="398"/>
      <c r="D400" s="398"/>
      <c r="E400" s="398"/>
      <c r="F400" s="398"/>
      <c r="G400" s="398"/>
      <c r="H400" s="399"/>
    </row>
    <row r="401" spans="1:8" ht="17.25" customHeight="1" x14ac:dyDescent="0.25">
      <c r="A401" s="436" t="s">
        <v>290</v>
      </c>
      <c r="B401" s="398"/>
      <c r="C401" s="398"/>
      <c r="D401" s="398"/>
      <c r="E401" s="398"/>
      <c r="F401" s="398"/>
      <c r="G401" s="398"/>
      <c r="H401" s="399"/>
    </row>
    <row r="402" spans="1:8" ht="17.25" x14ac:dyDescent="0.25">
      <c r="A402" s="36"/>
      <c r="B402" s="300"/>
      <c r="C402" s="300"/>
      <c r="D402" s="300"/>
      <c r="E402" s="300"/>
      <c r="F402" s="300"/>
      <c r="G402" s="300"/>
      <c r="H402" s="95"/>
    </row>
    <row r="403" spans="1:8" ht="15" x14ac:dyDescent="0.25">
      <c r="A403" s="400" t="s">
        <v>116</v>
      </c>
      <c r="B403" s="401"/>
      <c r="C403" s="401"/>
      <c r="D403" s="401"/>
      <c r="E403" s="401"/>
      <c r="F403" s="401"/>
      <c r="G403" s="401"/>
      <c r="H403" s="402"/>
    </row>
    <row r="404" spans="1:8" ht="17.25" x14ac:dyDescent="0.25">
      <c r="A404" s="403" t="s">
        <v>8</v>
      </c>
      <c r="B404" s="404"/>
      <c r="C404" s="404"/>
      <c r="D404" s="404"/>
      <c r="E404" s="404"/>
      <c r="F404" s="404"/>
      <c r="G404" s="404"/>
      <c r="H404" s="405"/>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sheetProtection algorithmName="SHA-512" hashValue="lo4EPSuaAQL3Zv1jqtDypwiZ/CsCB4kxGQmKbK+reiOyYEx3ItNWPtkZb4yVamxS3pdSv+oHdfDtpVjmjAX8GQ==" saltValue="auUJqezWWa0seeHgrcxCiA==" spinCount="100000" sheet="1" objects="1" scenarios="1"/>
  <mergeCells count="44">
    <mergeCell ref="F127:G127"/>
    <mergeCell ref="A8:I8"/>
    <mergeCell ref="A10:I10"/>
    <mergeCell ref="A11:I11"/>
    <mergeCell ref="B14:E14"/>
    <mergeCell ref="B15:E15"/>
    <mergeCell ref="A19:I19"/>
    <mergeCell ref="F72:G72"/>
    <mergeCell ref="F81:G81"/>
    <mergeCell ref="F94:G94"/>
    <mergeCell ref="F110:G110"/>
    <mergeCell ref="F119:G119"/>
    <mergeCell ref="B288:E288"/>
    <mergeCell ref="F288:G288"/>
    <mergeCell ref="F135:G135"/>
    <mergeCell ref="F142:G142"/>
    <mergeCell ref="F152:G152"/>
    <mergeCell ref="F170:G170"/>
    <mergeCell ref="F187:G187"/>
    <mergeCell ref="F199:G199"/>
    <mergeCell ref="F212:G212"/>
    <mergeCell ref="F227:G227"/>
    <mergeCell ref="F247:G247"/>
    <mergeCell ref="F262:G262"/>
    <mergeCell ref="F275:G275"/>
    <mergeCell ref="A394:H394"/>
    <mergeCell ref="A297:G297"/>
    <mergeCell ref="F306:G306"/>
    <mergeCell ref="F324:G324"/>
    <mergeCell ref="F344:G344"/>
    <mergeCell ref="F355:G355"/>
    <mergeCell ref="B374:G374"/>
    <mergeCell ref="E383:H383"/>
    <mergeCell ref="A384:A386"/>
    <mergeCell ref="A389:H389"/>
    <mergeCell ref="A391:H391"/>
    <mergeCell ref="A392:H392"/>
    <mergeCell ref="A404:H404"/>
    <mergeCell ref="A395:H395"/>
    <mergeCell ref="A397:H397"/>
    <mergeCell ref="A398:H398"/>
    <mergeCell ref="A400:H400"/>
    <mergeCell ref="A401:H401"/>
    <mergeCell ref="A403:H403"/>
  </mergeCells>
  <pageMargins left="0.70866141732283472" right="0.70866141732283472" top="0.74803149606299213" bottom="0.74803149606299213" header="0.31496062992125984" footer="0.31496062992125984"/>
  <pageSetup paperSize="9" scale="46" fitToHeight="4" orientation="portrait" r:id="rId1"/>
  <rowBreaks count="3" manualBreakCount="3">
    <brk id="88" max="16383" man="1"/>
    <brk id="185" max="16383" man="1"/>
    <brk id="28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3</vt:i4>
      </vt:variant>
    </vt:vector>
  </HeadingPairs>
  <TitlesOfParts>
    <vt:vector size="12" baseType="lpstr">
      <vt:lpstr>Page de garde</vt:lpstr>
      <vt:lpstr>jui_15</vt:lpstr>
      <vt:lpstr>Janvier_17</vt:lpstr>
      <vt:lpstr>Mars_17</vt:lpstr>
      <vt:lpstr>Plan d'action</vt:lpstr>
      <vt:lpstr>Mai_17</vt:lpstr>
      <vt:lpstr>juillet_17 </vt:lpstr>
      <vt:lpstr>septembre_17  </vt:lpstr>
      <vt:lpstr>novembre_17</vt:lpstr>
      <vt:lpstr>jui_15!Zone_d_impression</vt:lpstr>
      <vt:lpstr>'Page de garde'!Zone_d_impression</vt:lpstr>
      <vt:lpstr>'Plan d''action'!Zone_d_impression</vt:lpstr>
    </vt:vector>
  </TitlesOfParts>
  <Manager>MJ</Manager>
  <Company>QUALI-CONSULT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AUDIT</dc:title>
  <dc:subject>AUDIT</dc:subject>
  <dc:creator>Dr Moez JRIDI</dc:creator>
  <cp:keywords>Audit Hôtel Hygiène HACCP</cp:keywords>
  <cp:lastModifiedBy>Admin</cp:lastModifiedBy>
  <cp:lastPrinted>2016-11-11T15:25:03Z</cp:lastPrinted>
  <dcterms:created xsi:type="dcterms:W3CDTF">2004-08-23T10:10:27Z</dcterms:created>
  <dcterms:modified xsi:type="dcterms:W3CDTF">2017-04-10T09:55:40Z</dcterms:modified>
</cp:coreProperties>
</file>